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7\Cuarto trimestre\Cuadros Excel Impresión (Valores)\"/>
    </mc:Choice>
  </mc:AlternateContent>
  <bookViews>
    <workbookView xWindow="0" yWindow="4335" windowWidth="18900" windowHeight="6195"/>
  </bookViews>
  <sheets>
    <sheet name="Cuadro 2 CNPII MBP6" sheetId="10" r:id="rId1"/>
  </sheets>
  <definedNames>
    <definedName name="_xlnm.Print_Area" localSheetId="0">'Cuadro 2 CNPII MBP6'!$A$1:$S$399</definedName>
    <definedName name="_xlnm.Print_Titles" localSheetId="0">'Cuadro 2 CNPII MBP6'!$1:$14</definedName>
  </definedNames>
  <calcPr calcId="152511"/>
</workbook>
</file>

<file path=xl/calcChain.xml><?xml version="1.0" encoding="utf-8"?>
<calcChain xmlns="http://schemas.openxmlformats.org/spreadsheetml/2006/main">
  <c r="O392" i="10" l="1"/>
  <c r="Q392" i="10" s="1"/>
  <c r="K392" i="10"/>
  <c r="M392" i="10" s="1"/>
  <c r="I392" i="10"/>
  <c r="G392" i="10"/>
  <c r="E392" i="10"/>
  <c r="Q391" i="10"/>
  <c r="O391" i="10"/>
  <c r="K391" i="10"/>
  <c r="I391" i="10"/>
  <c r="G391" i="10"/>
  <c r="E391" i="10"/>
  <c r="O390" i="10"/>
  <c r="O389" i="10" s="1"/>
  <c r="K390" i="10"/>
  <c r="M390" i="10" s="1"/>
  <c r="I390" i="10"/>
  <c r="I389" i="10" s="1"/>
  <c r="G390" i="10"/>
  <c r="G389" i="10" s="1"/>
  <c r="E390" i="10"/>
  <c r="R389" i="10"/>
  <c r="P389" i="10"/>
  <c r="N389" i="10"/>
  <c r="L389" i="10"/>
  <c r="J389" i="10"/>
  <c r="H389" i="10"/>
  <c r="F389" i="10"/>
  <c r="E389" i="10"/>
  <c r="D389" i="10"/>
  <c r="C389" i="10"/>
  <c r="O388" i="10"/>
  <c r="Q388" i="10" s="1"/>
  <c r="M388" i="10"/>
  <c r="K388" i="10"/>
  <c r="G388" i="10"/>
  <c r="E388" i="10"/>
  <c r="O387" i="10"/>
  <c r="Q387" i="10" s="1"/>
  <c r="K387" i="10"/>
  <c r="M387" i="10" s="1"/>
  <c r="M386" i="10" s="1"/>
  <c r="G387" i="10"/>
  <c r="I387" i="10" s="1"/>
  <c r="E387" i="10"/>
  <c r="R386" i="10"/>
  <c r="P386" i="10"/>
  <c r="O386" i="10"/>
  <c r="N386" i="10"/>
  <c r="L386" i="10"/>
  <c r="K386" i="10"/>
  <c r="J386" i="10"/>
  <c r="H386" i="10"/>
  <c r="F386" i="10"/>
  <c r="D386" i="10"/>
  <c r="C386" i="10"/>
  <c r="Q385" i="10"/>
  <c r="O385" i="10"/>
  <c r="K385" i="10"/>
  <c r="I385" i="10"/>
  <c r="G385" i="10"/>
  <c r="E385" i="10"/>
  <c r="Q384" i="10"/>
  <c r="Q383" i="10" s="1"/>
  <c r="O384" i="10"/>
  <c r="O383" i="10" s="1"/>
  <c r="K384" i="10"/>
  <c r="M384" i="10" s="1"/>
  <c r="G384" i="10"/>
  <c r="E384" i="10"/>
  <c r="R383" i="10"/>
  <c r="P383" i="10"/>
  <c r="N383" i="10"/>
  <c r="L383" i="10"/>
  <c r="J383" i="10"/>
  <c r="H383" i="10"/>
  <c r="F383" i="10"/>
  <c r="E383" i="10"/>
  <c r="D383" i="10"/>
  <c r="C383" i="10"/>
  <c r="O382" i="10"/>
  <c r="Q382" i="10" s="1"/>
  <c r="M382" i="10"/>
  <c r="K382" i="10"/>
  <c r="G382" i="10"/>
  <c r="I382" i="10" s="1"/>
  <c r="E382" i="10"/>
  <c r="O381" i="10"/>
  <c r="Q381" i="10" s="1"/>
  <c r="M381" i="10"/>
  <c r="K381" i="10"/>
  <c r="G381" i="10"/>
  <c r="I381" i="10" s="1"/>
  <c r="I380" i="10" s="1"/>
  <c r="E381" i="10"/>
  <c r="R380" i="10"/>
  <c r="P380" i="10"/>
  <c r="O380" i="10"/>
  <c r="N380" i="10"/>
  <c r="L380" i="10"/>
  <c r="K380" i="10"/>
  <c r="J380" i="10"/>
  <c r="H380" i="10"/>
  <c r="G380" i="10"/>
  <c r="F380" i="10"/>
  <c r="D380" i="10"/>
  <c r="C380" i="10"/>
  <c r="Q379" i="10"/>
  <c r="O379" i="10"/>
  <c r="K379" i="10"/>
  <c r="I379" i="10"/>
  <c r="G379" i="10"/>
  <c r="E379" i="10"/>
  <c r="Q378" i="10"/>
  <c r="Q377" i="10" s="1"/>
  <c r="O378" i="10"/>
  <c r="O377" i="10" s="1"/>
  <c r="K378" i="10"/>
  <c r="M378" i="10" s="1"/>
  <c r="G378" i="10"/>
  <c r="E378" i="10"/>
  <c r="R377" i="10"/>
  <c r="P377" i="10"/>
  <c r="N377" i="10"/>
  <c r="L377" i="10"/>
  <c r="J377" i="10"/>
  <c r="H377" i="10"/>
  <c r="F377" i="10"/>
  <c r="E377" i="10"/>
  <c r="D377" i="10"/>
  <c r="C377" i="10"/>
  <c r="O376" i="10"/>
  <c r="Q376" i="10" s="1"/>
  <c r="M376" i="10"/>
  <c r="K376" i="10"/>
  <c r="G376" i="10"/>
  <c r="I376" i="10" s="1"/>
  <c r="E376" i="10"/>
  <c r="O375" i="10"/>
  <c r="Q375" i="10" s="1"/>
  <c r="Q374" i="10" s="1"/>
  <c r="M375" i="10"/>
  <c r="M374" i="10" s="1"/>
  <c r="K375" i="10"/>
  <c r="G375" i="10"/>
  <c r="I375" i="10" s="1"/>
  <c r="E375" i="10"/>
  <c r="E374" i="10" s="1"/>
  <c r="R374" i="10"/>
  <c r="R370" i="10" s="1"/>
  <c r="P374" i="10"/>
  <c r="O374" i="10"/>
  <c r="N374" i="10"/>
  <c r="N370" i="10" s="1"/>
  <c r="L374" i="10"/>
  <c r="K374" i="10"/>
  <c r="J374" i="10"/>
  <c r="H374" i="10"/>
  <c r="G374" i="10"/>
  <c r="F374" i="10"/>
  <c r="F370" i="10" s="1"/>
  <c r="D374" i="10"/>
  <c r="C374" i="10"/>
  <c r="C370" i="10" s="1"/>
  <c r="Q373" i="10"/>
  <c r="O373" i="10"/>
  <c r="K373" i="10"/>
  <c r="I373" i="10"/>
  <c r="G373" i="10"/>
  <c r="E373" i="10"/>
  <c r="O372" i="10"/>
  <c r="K372" i="10"/>
  <c r="M372" i="10" s="1"/>
  <c r="I372" i="10"/>
  <c r="G372" i="10"/>
  <c r="G371" i="10" s="1"/>
  <c r="E372" i="10"/>
  <c r="R371" i="10"/>
  <c r="P371" i="10"/>
  <c r="N371" i="10"/>
  <c r="L371" i="10"/>
  <c r="J371" i="10"/>
  <c r="I371" i="10"/>
  <c r="H371" i="10"/>
  <c r="F371" i="10"/>
  <c r="E371" i="10"/>
  <c r="D371" i="10"/>
  <c r="C371" i="10"/>
  <c r="L370" i="10"/>
  <c r="H370" i="10"/>
  <c r="D370" i="10"/>
  <c r="O369" i="10"/>
  <c r="Q369" i="10" s="1"/>
  <c r="M369" i="10"/>
  <c r="K369" i="10"/>
  <c r="G369" i="10"/>
  <c r="I369" i="10" s="1"/>
  <c r="E369" i="10"/>
  <c r="O368" i="10"/>
  <c r="Q368" i="10" s="1"/>
  <c r="Q367" i="10" s="1"/>
  <c r="M368" i="10"/>
  <c r="M367" i="10" s="1"/>
  <c r="K368" i="10"/>
  <c r="G368" i="10"/>
  <c r="I368" i="10" s="1"/>
  <c r="E368" i="10"/>
  <c r="E367" i="10" s="1"/>
  <c r="R367" i="10"/>
  <c r="P367" i="10"/>
  <c r="O367" i="10"/>
  <c r="N367" i="10"/>
  <c r="L367" i="10"/>
  <c r="K367" i="10"/>
  <c r="J367" i="10"/>
  <c r="H367" i="10"/>
  <c r="G367" i="10"/>
  <c r="F367" i="10"/>
  <c r="D367" i="10"/>
  <c r="C367" i="10"/>
  <c r="Q366" i="10"/>
  <c r="Q364" i="10" s="1"/>
  <c r="O366" i="10"/>
  <c r="K366" i="10"/>
  <c r="I366" i="10"/>
  <c r="G366" i="10"/>
  <c r="E366" i="10"/>
  <c r="Q365" i="10"/>
  <c r="O365" i="10"/>
  <c r="O364" i="10" s="1"/>
  <c r="K365" i="10"/>
  <c r="M365" i="10" s="1"/>
  <c r="I365" i="10"/>
  <c r="I364" i="10" s="1"/>
  <c r="G365" i="10"/>
  <c r="G364" i="10" s="1"/>
  <c r="E365" i="10"/>
  <c r="R364" i="10"/>
  <c r="P364" i="10"/>
  <c r="N364" i="10"/>
  <c r="L364" i="10"/>
  <c r="J364" i="10"/>
  <c r="H364" i="10"/>
  <c r="F364" i="10"/>
  <c r="E364" i="10"/>
  <c r="D364" i="10"/>
  <c r="C364" i="10"/>
  <c r="O363" i="10"/>
  <c r="M363" i="10"/>
  <c r="K363" i="10"/>
  <c r="G363" i="10"/>
  <c r="E363" i="10"/>
  <c r="O362" i="10"/>
  <c r="Q362" i="10" s="1"/>
  <c r="K362" i="10"/>
  <c r="M362" i="10" s="1"/>
  <c r="M361" i="10" s="1"/>
  <c r="G362" i="10"/>
  <c r="I362" i="10" s="1"/>
  <c r="E362" i="10"/>
  <c r="R361" i="10"/>
  <c r="P361" i="10"/>
  <c r="N361" i="10"/>
  <c r="L361" i="10"/>
  <c r="K361" i="10"/>
  <c r="J361" i="10"/>
  <c r="H361" i="10"/>
  <c r="F361" i="10"/>
  <c r="F348" i="10" s="1"/>
  <c r="D361" i="10"/>
  <c r="C361" i="10"/>
  <c r="Q360" i="10"/>
  <c r="O360" i="10"/>
  <c r="K360" i="10"/>
  <c r="I360" i="10"/>
  <c r="G360" i="10"/>
  <c r="E360" i="10"/>
  <c r="Q359" i="10"/>
  <c r="O359" i="10"/>
  <c r="O358" i="10" s="1"/>
  <c r="K359" i="10"/>
  <c r="M359" i="10" s="1"/>
  <c r="I359" i="10"/>
  <c r="I358" i="10" s="1"/>
  <c r="G359" i="10"/>
  <c r="G358" i="10" s="1"/>
  <c r="E359" i="10"/>
  <c r="R358" i="10"/>
  <c r="Q358" i="10"/>
  <c r="P358" i="10"/>
  <c r="N358" i="10"/>
  <c r="L358" i="10"/>
  <c r="J358" i="10"/>
  <c r="H358" i="10"/>
  <c r="F358" i="10"/>
  <c r="E358" i="10"/>
  <c r="D358" i="10"/>
  <c r="C358" i="10"/>
  <c r="O357" i="10"/>
  <c r="Q357" i="10" s="1"/>
  <c r="M357" i="10"/>
  <c r="K357" i="10"/>
  <c r="G357" i="10"/>
  <c r="I357" i="10" s="1"/>
  <c r="E357" i="10"/>
  <c r="O356" i="10"/>
  <c r="Q356" i="10" s="1"/>
  <c r="Q355" i="10" s="1"/>
  <c r="M356" i="10"/>
  <c r="K356" i="10"/>
  <c r="G356" i="10"/>
  <c r="I356" i="10" s="1"/>
  <c r="I355" i="10" s="1"/>
  <c r="E356" i="10"/>
  <c r="E355" i="10" s="1"/>
  <c r="R355" i="10"/>
  <c r="P355" i="10"/>
  <c r="O355" i="10"/>
  <c r="N355" i="10"/>
  <c r="N348" i="10" s="1"/>
  <c r="L355" i="10"/>
  <c r="K355" i="10"/>
  <c r="J355" i="10"/>
  <c r="H355" i="10"/>
  <c r="G355" i="10"/>
  <c r="F355" i="10"/>
  <c r="D355" i="10"/>
  <c r="C355" i="10"/>
  <c r="C348" i="10" s="1"/>
  <c r="C284" i="10" s="1"/>
  <c r="Q354" i="10"/>
  <c r="O354" i="10"/>
  <c r="K354" i="10"/>
  <c r="I354" i="10"/>
  <c r="G354" i="10"/>
  <c r="E354" i="10"/>
  <c r="O353" i="10"/>
  <c r="K353" i="10"/>
  <c r="M353" i="10" s="1"/>
  <c r="G353" i="10"/>
  <c r="E353" i="10"/>
  <c r="R352" i="10"/>
  <c r="P352" i="10"/>
  <c r="P348" i="10" s="1"/>
  <c r="N352" i="10"/>
  <c r="L352" i="10"/>
  <c r="J352" i="10"/>
  <c r="H352" i="10"/>
  <c r="H348" i="10" s="1"/>
  <c r="F352" i="10"/>
  <c r="E352" i="10"/>
  <c r="D352" i="10"/>
  <c r="D348" i="10" s="1"/>
  <c r="C352" i="10"/>
  <c r="O351" i="10"/>
  <c r="Q351" i="10" s="1"/>
  <c r="M351" i="10"/>
  <c r="K351" i="10"/>
  <c r="G351" i="10"/>
  <c r="I351" i="10" s="1"/>
  <c r="E351" i="10"/>
  <c r="O350" i="10"/>
  <c r="Q350" i="10" s="1"/>
  <c r="Q349" i="10" s="1"/>
  <c r="M350" i="10"/>
  <c r="K350" i="10"/>
  <c r="G350" i="10"/>
  <c r="I350" i="10" s="1"/>
  <c r="E350" i="10"/>
  <c r="E349" i="10" s="1"/>
  <c r="R349" i="10"/>
  <c r="P349" i="10"/>
  <c r="O349" i="10"/>
  <c r="N349" i="10"/>
  <c r="L349" i="10"/>
  <c r="K349" i="10"/>
  <c r="J349" i="10"/>
  <c r="H349" i="10"/>
  <c r="G349" i="10"/>
  <c r="F349" i="10"/>
  <c r="D349" i="10"/>
  <c r="C349" i="10"/>
  <c r="R348" i="10"/>
  <c r="J348" i="10"/>
  <c r="Q347" i="10"/>
  <c r="O347" i="10"/>
  <c r="K347" i="10"/>
  <c r="M347" i="10" s="1"/>
  <c r="I347" i="10"/>
  <c r="G347" i="10"/>
  <c r="E347" i="10"/>
  <c r="O346" i="10"/>
  <c r="Q346" i="10" s="1"/>
  <c r="K346" i="10"/>
  <c r="M346" i="10" s="1"/>
  <c r="G346" i="10"/>
  <c r="I346" i="10" s="1"/>
  <c r="E346" i="10"/>
  <c r="O345" i="10"/>
  <c r="Q345" i="10" s="1"/>
  <c r="M345" i="10"/>
  <c r="K345" i="10"/>
  <c r="G345" i="10"/>
  <c r="I345" i="10" s="1"/>
  <c r="E345" i="10"/>
  <c r="O344" i="10"/>
  <c r="Q344" i="10" s="1"/>
  <c r="K344" i="10"/>
  <c r="M344" i="10" s="1"/>
  <c r="I344" i="10"/>
  <c r="G344" i="10"/>
  <c r="E344" i="10"/>
  <c r="Q343" i="10"/>
  <c r="O343" i="10"/>
  <c r="M343" i="10"/>
  <c r="K343" i="10"/>
  <c r="I343" i="10"/>
  <c r="G343" i="10"/>
  <c r="E343" i="10"/>
  <c r="O342" i="10"/>
  <c r="Q342" i="10" s="1"/>
  <c r="M342" i="10"/>
  <c r="K342" i="10"/>
  <c r="G342" i="10"/>
  <c r="I342" i="10" s="1"/>
  <c r="E342" i="10"/>
  <c r="O341" i="10"/>
  <c r="Q341" i="10" s="1"/>
  <c r="K341" i="10"/>
  <c r="M341" i="10" s="1"/>
  <c r="I341" i="10"/>
  <c r="G341" i="10"/>
  <c r="E341" i="10"/>
  <c r="Q340" i="10"/>
  <c r="Q339" i="10" s="1"/>
  <c r="O340" i="10"/>
  <c r="K340" i="10"/>
  <c r="I340" i="10"/>
  <c r="G340" i="10"/>
  <c r="E340" i="10"/>
  <c r="R339" i="10"/>
  <c r="R334" i="10" s="1"/>
  <c r="P339" i="10"/>
  <c r="O339" i="10"/>
  <c r="N339" i="10"/>
  <c r="L339" i="10"/>
  <c r="J339" i="10"/>
  <c r="I339" i="10"/>
  <c r="H339" i="10"/>
  <c r="G339" i="10"/>
  <c r="F339" i="10"/>
  <c r="E339" i="10"/>
  <c r="D339" i="10"/>
  <c r="C339" i="10"/>
  <c r="Q338" i="10"/>
  <c r="O338" i="10"/>
  <c r="K338" i="10"/>
  <c r="M338" i="10" s="1"/>
  <c r="G338" i="10"/>
  <c r="I338" i="10" s="1"/>
  <c r="E338" i="10"/>
  <c r="O337" i="10"/>
  <c r="M337" i="10"/>
  <c r="K337" i="10"/>
  <c r="G337" i="10"/>
  <c r="E337" i="10"/>
  <c r="O336" i="10"/>
  <c r="Q336" i="10" s="1"/>
  <c r="M336" i="10"/>
  <c r="K336" i="10"/>
  <c r="G336" i="10"/>
  <c r="I336" i="10" s="1"/>
  <c r="E336" i="10"/>
  <c r="Q335" i="10"/>
  <c r="O335" i="10"/>
  <c r="K335" i="10"/>
  <c r="M335" i="10" s="1"/>
  <c r="I335" i="10"/>
  <c r="G335" i="10"/>
  <c r="E335" i="10"/>
  <c r="P334" i="10"/>
  <c r="N334" i="10"/>
  <c r="L334" i="10"/>
  <c r="J334" i="10"/>
  <c r="H334" i="10"/>
  <c r="F334" i="10"/>
  <c r="E334" i="10"/>
  <c r="D334" i="10"/>
  <c r="C334" i="10"/>
  <c r="O333" i="10"/>
  <c r="K333" i="10"/>
  <c r="M333" i="10" s="1"/>
  <c r="G333" i="10"/>
  <c r="I333" i="10" s="1"/>
  <c r="E333" i="10"/>
  <c r="O332" i="10"/>
  <c r="Q332" i="10" s="1"/>
  <c r="M332" i="10"/>
  <c r="K332" i="10"/>
  <c r="G332" i="10"/>
  <c r="E332" i="10"/>
  <c r="E331" i="10" s="1"/>
  <c r="R331" i="10"/>
  <c r="P331" i="10"/>
  <c r="N331" i="10"/>
  <c r="L331" i="10"/>
  <c r="K331" i="10"/>
  <c r="J331" i="10"/>
  <c r="H331" i="10"/>
  <c r="F331" i="10"/>
  <c r="D331" i="10"/>
  <c r="C331" i="10"/>
  <c r="O330" i="10"/>
  <c r="Q330" i="10" s="1"/>
  <c r="M330" i="10"/>
  <c r="K330" i="10"/>
  <c r="G330" i="10"/>
  <c r="I330" i="10" s="1"/>
  <c r="E330" i="10"/>
  <c r="Q329" i="10"/>
  <c r="Q328" i="10" s="1"/>
  <c r="O329" i="10"/>
  <c r="K329" i="10"/>
  <c r="I329" i="10"/>
  <c r="G329" i="10"/>
  <c r="E329" i="10"/>
  <c r="R328" i="10"/>
  <c r="P328" i="10"/>
  <c r="O328" i="10"/>
  <c r="N328" i="10"/>
  <c r="L328" i="10"/>
  <c r="J328" i="10"/>
  <c r="I328" i="10"/>
  <c r="H328" i="10"/>
  <c r="G328" i="10"/>
  <c r="F328" i="10"/>
  <c r="E328" i="10"/>
  <c r="D328" i="10"/>
  <c r="C328" i="10"/>
  <c r="Q327" i="10"/>
  <c r="O327" i="10"/>
  <c r="K327" i="10"/>
  <c r="M327" i="10" s="1"/>
  <c r="G327" i="10"/>
  <c r="E327" i="10"/>
  <c r="O326" i="10"/>
  <c r="Q326" i="10" s="1"/>
  <c r="M326" i="10"/>
  <c r="M325" i="10" s="1"/>
  <c r="K326" i="10"/>
  <c r="G326" i="10"/>
  <c r="I326" i="10" s="1"/>
  <c r="E326" i="10"/>
  <c r="E325" i="10" s="1"/>
  <c r="R325" i="10"/>
  <c r="P325" i="10"/>
  <c r="O325" i="10"/>
  <c r="N325" i="10"/>
  <c r="L325" i="10"/>
  <c r="K325" i="10"/>
  <c r="J325" i="10"/>
  <c r="H325" i="10"/>
  <c r="F325" i="10"/>
  <c r="D325" i="10"/>
  <c r="C325" i="10"/>
  <c r="O324" i="10"/>
  <c r="Q324" i="10" s="1"/>
  <c r="M324" i="10"/>
  <c r="K324" i="10"/>
  <c r="G324" i="10"/>
  <c r="I324" i="10" s="1"/>
  <c r="E324" i="10"/>
  <c r="E321" i="10" s="1"/>
  <c r="Q323" i="10"/>
  <c r="O323" i="10"/>
  <c r="K323" i="10"/>
  <c r="I323" i="10"/>
  <c r="G323" i="10"/>
  <c r="E323" i="10"/>
  <c r="O322" i="10"/>
  <c r="K322" i="10"/>
  <c r="M322" i="10" s="1"/>
  <c r="I322" i="10"/>
  <c r="G322" i="10"/>
  <c r="G321" i="10" s="1"/>
  <c r="E322" i="10"/>
  <c r="R321" i="10"/>
  <c r="P321" i="10"/>
  <c r="N321" i="10"/>
  <c r="L321" i="10"/>
  <c r="J321" i="10"/>
  <c r="I321" i="10"/>
  <c r="H321" i="10"/>
  <c r="F321" i="10"/>
  <c r="D321" i="10"/>
  <c r="C321" i="10"/>
  <c r="O320" i="10"/>
  <c r="Q320" i="10" s="1"/>
  <c r="M320" i="10"/>
  <c r="K320" i="10"/>
  <c r="G320" i="10"/>
  <c r="I320" i="10" s="1"/>
  <c r="E320" i="10"/>
  <c r="O319" i="10"/>
  <c r="Q319" i="10" s="1"/>
  <c r="K319" i="10"/>
  <c r="M319" i="10" s="1"/>
  <c r="M318" i="10" s="1"/>
  <c r="G319" i="10"/>
  <c r="I319" i="10" s="1"/>
  <c r="E319" i="10"/>
  <c r="R318" i="10"/>
  <c r="P318" i="10"/>
  <c r="O318" i="10"/>
  <c r="N318" i="10"/>
  <c r="L318" i="10"/>
  <c r="K318" i="10"/>
  <c r="J318" i="10"/>
  <c r="H318" i="10"/>
  <c r="F318" i="10"/>
  <c r="D318" i="10"/>
  <c r="C318" i="10"/>
  <c r="Q317" i="10"/>
  <c r="O317" i="10"/>
  <c r="K317" i="10"/>
  <c r="M317" i="10" s="1"/>
  <c r="I317" i="10"/>
  <c r="G317" i="10"/>
  <c r="E317" i="10"/>
  <c r="Q316" i="10"/>
  <c r="O316" i="10"/>
  <c r="K316" i="10"/>
  <c r="M316" i="10" s="1"/>
  <c r="I316" i="10"/>
  <c r="G316" i="10"/>
  <c r="E316" i="10"/>
  <c r="O315" i="10"/>
  <c r="M315" i="10"/>
  <c r="M314" i="10" s="1"/>
  <c r="K315" i="10"/>
  <c r="G315" i="10"/>
  <c r="I315" i="10" s="1"/>
  <c r="E315" i="10"/>
  <c r="E314" i="10" s="1"/>
  <c r="R314" i="10"/>
  <c r="P314" i="10"/>
  <c r="N314" i="10"/>
  <c r="L314" i="10"/>
  <c r="L309" i="10" s="1"/>
  <c r="K314" i="10"/>
  <c r="J314" i="10"/>
  <c r="H314" i="10"/>
  <c r="G314" i="10"/>
  <c r="F314" i="10"/>
  <c r="D314" i="10"/>
  <c r="C314" i="10"/>
  <c r="C309" i="10" s="1"/>
  <c r="O313" i="10"/>
  <c r="Q313" i="10" s="1"/>
  <c r="K313" i="10"/>
  <c r="M313" i="10" s="1"/>
  <c r="G313" i="10"/>
  <c r="I313" i="10" s="1"/>
  <c r="E313" i="10"/>
  <c r="E310" i="10" s="1"/>
  <c r="Q312" i="10"/>
  <c r="O312" i="10"/>
  <c r="K312" i="10"/>
  <c r="I312" i="10"/>
  <c r="G312" i="10"/>
  <c r="E312" i="10"/>
  <c r="O311" i="10"/>
  <c r="K311" i="10"/>
  <c r="M311" i="10" s="1"/>
  <c r="G311" i="10"/>
  <c r="E311" i="10"/>
  <c r="R310" i="10"/>
  <c r="P310" i="10"/>
  <c r="P309" i="10" s="1"/>
  <c r="N310" i="10"/>
  <c r="L310" i="10"/>
  <c r="J310" i="10"/>
  <c r="H310" i="10"/>
  <c r="F310" i="10"/>
  <c r="D310" i="10"/>
  <c r="D309" i="10" s="1"/>
  <c r="C310" i="10"/>
  <c r="H309" i="10"/>
  <c r="O308" i="10"/>
  <c r="Q308" i="10" s="1"/>
  <c r="M308" i="10"/>
  <c r="K308" i="10"/>
  <c r="G308" i="10"/>
  <c r="I308" i="10" s="1"/>
  <c r="E308" i="10"/>
  <c r="O307" i="10"/>
  <c r="Q307" i="10" s="1"/>
  <c r="Q306" i="10" s="1"/>
  <c r="M307" i="10"/>
  <c r="K307" i="10"/>
  <c r="G307" i="10"/>
  <c r="I307" i="10" s="1"/>
  <c r="E307" i="10"/>
  <c r="E306" i="10" s="1"/>
  <c r="R306" i="10"/>
  <c r="P306" i="10"/>
  <c r="O306" i="10"/>
  <c r="N306" i="10"/>
  <c r="L306" i="10"/>
  <c r="K306" i="10"/>
  <c r="J306" i="10"/>
  <c r="H306" i="10"/>
  <c r="G306" i="10"/>
  <c r="F306" i="10"/>
  <c r="D306" i="10"/>
  <c r="C306" i="10"/>
  <c r="Q305" i="10"/>
  <c r="O305" i="10"/>
  <c r="K305" i="10"/>
  <c r="I305" i="10"/>
  <c r="I303" i="10" s="1"/>
  <c r="G305" i="10"/>
  <c r="E305" i="10"/>
  <c r="O304" i="10"/>
  <c r="K304" i="10"/>
  <c r="M304" i="10" s="1"/>
  <c r="I304" i="10"/>
  <c r="G304" i="10"/>
  <c r="G303" i="10" s="1"/>
  <c r="E304" i="10"/>
  <c r="R303" i="10"/>
  <c r="P303" i="10"/>
  <c r="N303" i="10"/>
  <c r="L303" i="10"/>
  <c r="J303" i="10"/>
  <c r="H303" i="10"/>
  <c r="F303" i="10"/>
  <c r="E303" i="10"/>
  <c r="D303" i="10"/>
  <c r="C303" i="10"/>
  <c r="O302" i="10"/>
  <c r="Q302" i="10" s="1"/>
  <c r="M302" i="10"/>
  <c r="K302" i="10"/>
  <c r="G302" i="10"/>
  <c r="I302" i="10" s="1"/>
  <c r="E302" i="10"/>
  <c r="O301" i="10"/>
  <c r="Q301" i="10" s="1"/>
  <c r="K301" i="10"/>
  <c r="M301" i="10" s="1"/>
  <c r="M300" i="10" s="1"/>
  <c r="G301" i="10"/>
  <c r="I301" i="10" s="1"/>
  <c r="E301" i="10"/>
  <c r="R300" i="10"/>
  <c r="R286" i="10" s="1"/>
  <c r="P300" i="10"/>
  <c r="O300" i="10"/>
  <c r="N300" i="10"/>
  <c r="L300" i="10"/>
  <c r="K300" i="10"/>
  <c r="J300" i="10"/>
  <c r="H300" i="10"/>
  <c r="F300" i="10"/>
  <c r="D300" i="10"/>
  <c r="C300" i="10"/>
  <c r="Q299" i="10"/>
  <c r="O299" i="10"/>
  <c r="K299" i="10"/>
  <c r="I299" i="10"/>
  <c r="G299" i="10"/>
  <c r="E299" i="10"/>
  <c r="Q298" i="10"/>
  <c r="O298" i="10"/>
  <c r="O297" i="10" s="1"/>
  <c r="K298" i="10"/>
  <c r="M298" i="10" s="1"/>
  <c r="I298" i="10"/>
  <c r="I297" i="10" s="1"/>
  <c r="G298" i="10"/>
  <c r="G297" i="10" s="1"/>
  <c r="E298" i="10"/>
  <c r="R297" i="10"/>
  <c r="Q297" i="10"/>
  <c r="P297" i="10"/>
  <c r="P286" i="10" s="1"/>
  <c r="N297" i="10"/>
  <c r="L297" i="10"/>
  <c r="L286" i="10" s="1"/>
  <c r="J297" i="10"/>
  <c r="H297" i="10"/>
  <c r="H286" i="10" s="1"/>
  <c r="H284" i="10" s="1"/>
  <c r="F297" i="10"/>
  <c r="E297" i="10"/>
  <c r="D297" i="10"/>
  <c r="D286" i="10" s="1"/>
  <c r="C297" i="10"/>
  <c r="O296" i="10"/>
  <c r="Q296" i="10" s="1"/>
  <c r="M296" i="10"/>
  <c r="K296" i="10"/>
  <c r="G296" i="10"/>
  <c r="I296" i="10" s="1"/>
  <c r="E296" i="10"/>
  <c r="O295" i="10"/>
  <c r="Q295" i="10" s="1"/>
  <c r="K295" i="10"/>
  <c r="M295" i="10" s="1"/>
  <c r="G295" i="10"/>
  <c r="I295" i="10" s="1"/>
  <c r="E295" i="10"/>
  <c r="Q294" i="10"/>
  <c r="O294" i="10"/>
  <c r="K294" i="10"/>
  <c r="M294" i="10" s="1"/>
  <c r="I294" i="10"/>
  <c r="G294" i="10"/>
  <c r="E294" i="10"/>
  <c r="Q293" i="10"/>
  <c r="O293" i="10"/>
  <c r="K293" i="10"/>
  <c r="M293" i="10" s="1"/>
  <c r="G293" i="10"/>
  <c r="I293" i="10" s="1"/>
  <c r="E293" i="10"/>
  <c r="O292" i="10"/>
  <c r="Q292" i="10" s="1"/>
  <c r="M292" i="10"/>
  <c r="K292" i="10"/>
  <c r="G292" i="10"/>
  <c r="I292" i="10" s="1"/>
  <c r="E292" i="10"/>
  <c r="O291" i="10"/>
  <c r="Q291" i="10" s="1"/>
  <c r="M291" i="10"/>
  <c r="K291" i="10"/>
  <c r="G291" i="10"/>
  <c r="I291" i="10" s="1"/>
  <c r="E291" i="10"/>
  <c r="Q290" i="10"/>
  <c r="O290" i="10"/>
  <c r="K290" i="10"/>
  <c r="M290" i="10" s="1"/>
  <c r="I290" i="10"/>
  <c r="G290" i="10"/>
  <c r="E290" i="10"/>
  <c r="O289" i="10"/>
  <c r="Q289" i="10" s="1"/>
  <c r="K289" i="10"/>
  <c r="M289" i="10" s="1"/>
  <c r="I289" i="10"/>
  <c r="G289" i="10"/>
  <c r="E289" i="10"/>
  <c r="O288" i="10"/>
  <c r="Q288" i="10" s="1"/>
  <c r="M288" i="10"/>
  <c r="K288" i="10"/>
  <c r="G288" i="10"/>
  <c r="I288" i="10" s="1"/>
  <c r="E288" i="10"/>
  <c r="O287" i="10"/>
  <c r="Q287" i="10" s="1"/>
  <c r="K287" i="10"/>
  <c r="M287" i="10" s="1"/>
  <c r="G287" i="10"/>
  <c r="I287" i="10" s="1"/>
  <c r="E287" i="10"/>
  <c r="O286" i="10"/>
  <c r="N286" i="10"/>
  <c r="J286" i="10"/>
  <c r="F286" i="10"/>
  <c r="C286" i="10"/>
  <c r="Q285" i="10"/>
  <c r="O285" i="10"/>
  <c r="K285" i="10"/>
  <c r="I285" i="10"/>
  <c r="G285" i="10"/>
  <c r="E285" i="10"/>
  <c r="Q283" i="10"/>
  <c r="O283" i="10"/>
  <c r="K283" i="10"/>
  <c r="M283" i="10" s="1"/>
  <c r="I283" i="10"/>
  <c r="G283" i="10"/>
  <c r="E283" i="10"/>
  <c r="Q282" i="10"/>
  <c r="O282" i="10"/>
  <c r="K282" i="10"/>
  <c r="I282" i="10"/>
  <c r="G282" i="10"/>
  <c r="E282" i="10"/>
  <c r="Q281" i="10"/>
  <c r="O281" i="10"/>
  <c r="O280" i="10" s="1"/>
  <c r="M281" i="10"/>
  <c r="K281" i="10"/>
  <c r="I281" i="10"/>
  <c r="I280" i="10" s="1"/>
  <c r="G281" i="10"/>
  <c r="G280" i="10" s="1"/>
  <c r="E281" i="10"/>
  <c r="R280" i="10"/>
  <c r="Q280" i="10"/>
  <c r="P280" i="10"/>
  <c r="N280" i="10"/>
  <c r="L280" i="10"/>
  <c r="J280" i="10"/>
  <c r="H280" i="10"/>
  <c r="F280" i="10"/>
  <c r="E280" i="10"/>
  <c r="D280" i="10"/>
  <c r="C280" i="10"/>
  <c r="O279" i="10"/>
  <c r="Q279" i="10" s="1"/>
  <c r="M279" i="10"/>
  <c r="K279" i="10"/>
  <c r="G279" i="10"/>
  <c r="I279" i="10" s="1"/>
  <c r="E279" i="10"/>
  <c r="Q278" i="10"/>
  <c r="O278" i="10"/>
  <c r="M278" i="10"/>
  <c r="K278" i="10"/>
  <c r="I278" i="10"/>
  <c r="G278" i="10"/>
  <c r="E278" i="10"/>
  <c r="Q277" i="10"/>
  <c r="O277" i="10"/>
  <c r="K277" i="10"/>
  <c r="M277" i="10" s="1"/>
  <c r="I277" i="10"/>
  <c r="G277" i="10"/>
  <c r="E277" i="10"/>
  <c r="O276" i="10"/>
  <c r="Q276" i="10" s="1"/>
  <c r="M276" i="10"/>
  <c r="K276" i="10"/>
  <c r="G276" i="10"/>
  <c r="I276" i="10" s="1"/>
  <c r="E276" i="10"/>
  <c r="O275" i="10"/>
  <c r="M275" i="10"/>
  <c r="K275" i="10"/>
  <c r="G275" i="10"/>
  <c r="E275" i="10"/>
  <c r="Q274" i="10"/>
  <c r="O274" i="10"/>
  <c r="M274" i="10"/>
  <c r="K274" i="10"/>
  <c r="I274" i="10"/>
  <c r="G274" i="10"/>
  <c r="E274" i="10"/>
  <c r="E272" i="10" s="1"/>
  <c r="Q273" i="10"/>
  <c r="O273" i="10"/>
  <c r="K273" i="10"/>
  <c r="M273" i="10" s="1"/>
  <c r="I273" i="10"/>
  <c r="G273" i="10"/>
  <c r="E273" i="10"/>
  <c r="R272" i="10"/>
  <c r="P272" i="10"/>
  <c r="N272" i="10"/>
  <c r="L272" i="10"/>
  <c r="J272" i="10"/>
  <c r="H272" i="10"/>
  <c r="F272" i="10"/>
  <c r="D272" i="10"/>
  <c r="C272" i="10"/>
  <c r="Q271" i="10"/>
  <c r="O271" i="10"/>
  <c r="M271" i="10"/>
  <c r="K271" i="10"/>
  <c r="I271" i="10"/>
  <c r="G271" i="10"/>
  <c r="E271" i="10"/>
  <c r="O270" i="10"/>
  <c r="M270" i="10"/>
  <c r="M269" i="10" s="1"/>
  <c r="K270" i="10"/>
  <c r="G270" i="10"/>
  <c r="I270" i="10" s="1"/>
  <c r="E270" i="10"/>
  <c r="E269" i="10" s="1"/>
  <c r="R269" i="10"/>
  <c r="P269" i="10"/>
  <c r="P267" i="10" s="1"/>
  <c r="N269" i="10"/>
  <c r="L269" i="10"/>
  <c r="L267" i="10" s="1"/>
  <c r="K269" i="10"/>
  <c r="J269" i="10"/>
  <c r="H269" i="10"/>
  <c r="H267" i="10" s="1"/>
  <c r="G269" i="10"/>
  <c r="F269" i="10"/>
  <c r="D269" i="10"/>
  <c r="D267" i="10" s="1"/>
  <c r="C269" i="10"/>
  <c r="C267" i="10" s="1"/>
  <c r="Q268" i="10"/>
  <c r="O268" i="10"/>
  <c r="K268" i="10"/>
  <c r="I268" i="10"/>
  <c r="G268" i="10"/>
  <c r="E268" i="10"/>
  <c r="R267" i="10"/>
  <c r="R254" i="10" s="1"/>
  <c r="N267" i="10"/>
  <c r="J267" i="10"/>
  <c r="G267" i="10"/>
  <c r="F267" i="10"/>
  <c r="Q266" i="10"/>
  <c r="O266" i="10"/>
  <c r="K266" i="10"/>
  <c r="I266" i="10"/>
  <c r="G266" i="10"/>
  <c r="E266" i="10"/>
  <c r="O265" i="10"/>
  <c r="O264" i="10" s="1"/>
  <c r="M265" i="10"/>
  <c r="K265" i="10"/>
  <c r="G265" i="10"/>
  <c r="G264" i="10" s="1"/>
  <c r="E265" i="10"/>
  <c r="R264" i="10"/>
  <c r="P264" i="10"/>
  <c r="N264" i="10"/>
  <c r="L264" i="10"/>
  <c r="J264" i="10"/>
  <c r="H264" i="10"/>
  <c r="F264" i="10"/>
  <c r="E264" i="10"/>
  <c r="D264" i="10"/>
  <c r="C264" i="10"/>
  <c r="O263" i="10"/>
  <c r="Q263" i="10" s="1"/>
  <c r="Q261" i="10" s="1"/>
  <c r="M263" i="10"/>
  <c r="K263" i="10"/>
  <c r="G263" i="10"/>
  <c r="E263" i="10"/>
  <c r="Q262" i="10"/>
  <c r="O262" i="10"/>
  <c r="M262" i="10"/>
  <c r="M261" i="10" s="1"/>
  <c r="K262" i="10"/>
  <c r="I262" i="10"/>
  <c r="G262" i="10"/>
  <c r="E262" i="10"/>
  <c r="E261" i="10" s="1"/>
  <c r="R261" i="10"/>
  <c r="P261" i="10"/>
  <c r="O261" i="10"/>
  <c r="N261" i="10"/>
  <c r="N254" i="10" s="1"/>
  <c r="L261" i="10"/>
  <c r="K261" i="10"/>
  <c r="J261" i="10"/>
  <c r="H261" i="10"/>
  <c r="F261" i="10"/>
  <c r="F254" i="10" s="1"/>
  <c r="D261" i="10"/>
  <c r="C261" i="10"/>
  <c r="Q260" i="10"/>
  <c r="O260" i="10"/>
  <c r="K260" i="10"/>
  <c r="I260" i="10"/>
  <c r="G260" i="10"/>
  <c r="E260" i="10"/>
  <c r="Q259" i="10"/>
  <c r="O259" i="10"/>
  <c r="O258" i="10" s="1"/>
  <c r="M259" i="10"/>
  <c r="K259" i="10"/>
  <c r="I259" i="10"/>
  <c r="I258" i="10" s="1"/>
  <c r="G259" i="10"/>
  <c r="G258" i="10" s="1"/>
  <c r="E259" i="10"/>
  <c r="R258" i="10"/>
  <c r="Q258" i="10"/>
  <c r="P258" i="10"/>
  <c r="P254" i="10" s="1"/>
  <c r="P240" i="10" s="1"/>
  <c r="N258" i="10"/>
  <c r="L258" i="10"/>
  <c r="L254" i="10" s="1"/>
  <c r="L240" i="10" s="1"/>
  <c r="J258" i="10"/>
  <c r="H258" i="10"/>
  <c r="F258" i="10"/>
  <c r="E258" i="10"/>
  <c r="D258" i="10"/>
  <c r="C258" i="10"/>
  <c r="O257" i="10"/>
  <c r="M257" i="10"/>
  <c r="K257" i="10"/>
  <c r="G257" i="10"/>
  <c r="I257" i="10" s="1"/>
  <c r="I255" i="10" s="1"/>
  <c r="E257" i="10"/>
  <c r="Q256" i="10"/>
  <c r="O256" i="10"/>
  <c r="K256" i="10"/>
  <c r="M256" i="10" s="1"/>
  <c r="I256" i="10"/>
  <c r="G256" i="10"/>
  <c r="E256" i="10"/>
  <c r="R255" i="10"/>
  <c r="P255" i="10"/>
  <c r="N255" i="10"/>
  <c r="L255" i="10"/>
  <c r="K255" i="10"/>
  <c r="J255" i="10"/>
  <c r="H255" i="10"/>
  <c r="G255" i="10"/>
  <c r="F255" i="10"/>
  <c r="D255" i="10"/>
  <c r="C255" i="10"/>
  <c r="J254" i="10"/>
  <c r="Q253" i="10"/>
  <c r="Q252" i="10" s="1"/>
  <c r="O253" i="10"/>
  <c r="O252" i="10" s="1"/>
  <c r="K253" i="10"/>
  <c r="I253" i="10"/>
  <c r="G253" i="10"/>
  <c r="G252" i="10" s="1"/>
  <c r="E253" i="10"/>
  <c r="R252" i="10"/>
  <c r="P252" i="10"/>
  <c r="N252" i="10"/>
  <c r="L252" i="10"/>
  <c r="J252" i="10"/>
  <c r="I252" i="10"/>
  <c r="H252" i="10"/>
  <c r="F252" i="10"/>
  <c r="E252" i="10"/>
  <c r="D252" i="10"/>
  <c r="C252" i="10"/>
  <c r="O251" i="10"/>
  <c r="Q251" i="10" s="1"/>
  <c r="M251" i="10"/>
  <c r="K251" i="10"/>
  <c r="G251" i="10"/>
  <c r="I251" i="10" s="1"/>
  <c r="E251" i="10"/>
  <c r="O250" i="10"/>
  <c r="Q250" i="10" s="1"/>
  <c r="M250" i="10"/>
  <c r="M249" i="10" s="1"/>
  <c r="K250" i="10"/>
  <c r="G250" i="10"/>
  <c r="E250" i="10"/>
  <c r="E249" i="10" s="1"/>
  <c r="R249" i="10"/>
  <c r="P249" i="10"/>
  <c r="O249" i="10"/>
  <c r="N249" i="10"/>
  <c r="L249" i="10"/>
  <c r="K249" i="10"/>
  <c r="J249" i="10"/>
  <c r="H249" i="10"/>
  <c r="F249" i="10"/>
  <c r="D249" i="10"/>
  <c r="C249" i="10"/>
  <c r="Q248" i="10"/>
  <c r="O248" i="10"/>
  <c r="M248" i="10"/>
  <c r="K248" i="10"/>
  <c r="I248" i="10"/>
  <c r="G248" i="10"/>
  <c r="E248" i="10"/>
  <c r="Q247" i="10"/>
  <c r="O247" i="10"/>
  <c r="K247" i="10"/>
  <c r="I247" i="10"/>
  <c r="G247" i="10"/>
  <c r="E247" i="10"/>
  <c r="R246" i="10"/>
  <c r="R241" i="10" s="1"/>
  <c r="Q246" i="10"/>
  <c r="P246" i="10"/>
  <c r="O246" i="10"/>
  <c r="N246" i="10"/>
  <c r="L246" i="10"/>
  <c r="J246" i="10"/>
  <c r="I246" i="10"/>
  <c r="H246" i="10"/>
  <c r="G246" i="10"/>
  <c r="F246" i="10"/>
  <c r="E246" i="10"/>
  <c r="D246" i="10"/>
  <c r="C246" i="10"/>
  <c r="O245" i="10"/>
  <c r="Q245" i="10" s="1"/>
  <c r="K245" i="10"/>
  <c r="M245" i="10" s="1"/>
  <c r="G245" i="10"/>
  <c r="I245" i="10" s="1"/>
  <c r="E245" i="10"/>
  <c r="O244" i="10"/>
  <c r="M244" i="10"/>
  <c r="K244" i="10"/>
  <c r="G244" i="10"/>
  <c r="E244" i="10"/>
  <c r="E241" i="10" s="1"/>
  <c r="O243" i="10"/>
  <c r="Q243" i="10" s="1"/>
  <c r="K243" i="10"/>
  <c r="M243" i="10" s="1"/>
  <c r="I243" i="10"/>
  <c r="G243" i="10"/>
  <c r="E243" i="10"/>
  <c r="Q242" i="10"/>
  <c r="O242" i="10"/>
  <c r="K242" i="10"/>
  <c r="I242" i="10"/>
  <c r="G242" i="10"/>
  <c r="E242" i="10"/>
  <c r="P241" i="10"/>
  <c r="N241" i="10"/>
  <c r="N240" i="10" s="1"/>
  <c r="L241" i="10"/>
  <c r="J241" i="10"/>
  <c r="H241" i="10"/>
  <c r="F241" i="10"/>
  <c r="D241" i="10"/>
  <c r="C241" i="10"/>
  <c r="F240" i="10"/>
  <c r="O239" i="10"/>
  <c r="Q239" i="10" s="1"/>
  <c r="K239" i="10"/>
  <c r="M239" i="10" s="1"/>
  <c r="G239" i="10"/>
  <c r="I239" i="10" s="1"/>
  <c r="E239" i="10"/>
  <c r="O238" i="10"/>
  <c r="M238" i="10"/>
  <c r="K238" i="10"/>
  <c r="G238" i="10"/>
  <c r="I238" i="10" s="1"/>
  <c r="I236" i="10" s="1"/>
  <c r="I233" i="10" s="1"/>
  <c r="E238" i="10"/>
  <c r="O237" i="10"/>
  <c r="Q237" i="10" s="1"/>
  <c r="K237" i="10"/>
  <c r="M237" i="10" s="1"/>
  <c r="M236" i="10" s="1"/>
  <c r="I237" i="10"/>
  <c r="G237" i="10"/>
  <c r="E237" i="10"/>
  <c r="R236" i="10"/>
  <c r="R233" i="10" s="1"/>
  <c r="P236" i="10"/>
  <c r="N236" i="10"/>
  <c r="N233" i="10" s="1"/>
  <c r="L236" i="10"/>
  <c r="K236" i="10"/>
  <c r="J236" i="10"/>
  <c r="J233" i="10" s="1"/>
  <c r="H236" i="10"/>
  <c r="F236" i="10"/>
  <c r="F233" i="10" s="1"/>
  <c r="D236" i="10"/>
  <c r="C236" i="10"/>
  <c r="C233" i="10" s="1"/>
  <c r="Q235" i="10"/>
  <c r="O235" i="10"/>
  <c r="K235" i="10"/>
  <c r="I235" i="10"/>
  <c r="G235" i="10"/>
  <c r="E235" i="10"/>
  <c r="O234" i="10"/>
  <c r="K234" i="10"/>
  <c r="M234" i="10" s="1"/>
  <c r="I234" i="10"/>
  <c r="G234" i="10"/>
  <c r="E234" i="10"/>
  <c r="P233" i="10"/>
  <c r="L233" i="10"/>
  <c r="H233" i="10"/>
  <c r="D233" i="10"/>
  <c r="O232" i="10"/>
  <c r="M232" i="10"/>
  <c r="K232" i="10"/>
  <c r="G232" i="10"/>
  <c r="E232" i="10"/>
  <c r="O231" i="10"/>
  <c r="Q231" i="10" s="1"/>
  <c r="K231" i="10"/>
  <c r="M231" i="10" s="1"/>
  <c r="G231" i="10"/>
  <c r="I231" i="10" s="1"/>
  <c r="E231" i="10"/>
  <c r="E229" i="10" s="1"/>
  <c r="Q230" i="10"/>
  <c r="O230" i="10"/>
  <c r="K230" i="10"/>
  <c r="I230" i="10"/>
  <c r="G230" i="10"/>
  <c r="E230" i="10"/>
  <c r="R229" i="10"/>
  <c r="R226" i="10" s="1"/>
  <c r="P229" i="10"/>
  <c r="N229" i="10"/>
  <c r="N226" i="10" s="1"/>
  <c r="L229" i="10"/>
  <c r="J229" i="10"/>
  <c r="J226" i="10" s="1"/>
  <c r="H229" i="10"/>
  <c r="F229" i="10"/>
  <c r="F226" i="10" s="1"/>
  <c r="D229" i="10"/>
  <c r="C229" i="10"/>
  <c r="Q228" i="10"/>
  <c r="O228" i="10"/>
  <c r="K228" i="10"/>
  <c r="M228" i="10" s="1"/>
  <c r="I228" i="10"/>
  <c r="G228" i="10"/>
  <c r="E228" i="10"/>
  <c r="O227" i="10"/>
  <c r="Q227" i="10" s="1"/>
  <c r="M227" i="10"/>
  <c r="K227" i="10"/>
  <c r="G227" i="10"/>
  <c r="I227" i="10" s="1"/>
  <c r="E227" i="10"/>
  <c r="P226" i="10"/>
  <c r="P216" i="10" s="1"/>
  <c r="L226" i="10"/>
  <c r="H226" i="10"/>
  <c r="D226" i="10"/>
  <c r="C226" i="10"/>
  <c r="O225" i="10"/>
  <c r="Q225" i="10" s="1"/>
  <c r="M225" i="10"/>
  <c r="K225" i="10"/>
  <c r="I225" i="10"/>
  <c r="G225" i="10"/>
  <c r="E225" i="10"/>
  <c r="Q224" i="10"/>
  <c r="O224" i="10"/>
  <c r="K224" i="10"/>
  <c r="M224" i="10" s="1"/>
  <c r="I224" i="10"/>
  <c r="G224" i="10"/>
  <c r="E224" i="10"/>
  <c r="O223" i="10"/>
  <c r="O220" i="10" s="1"/>
  <c r="K223" i="10"/>
  <c r="M223" i="10" s="1"/>
  <c r="G223" i="10"/>
  <c r="I223" i="10" s="1"/>
  <c r="E223" i="10"/>
  <c r="O222" i="10"/>
  <c r="Q222" i="10" s="1"/>
  <c r="M222" i="10"/>
  <c r="K222" i="10"/>
  <c r="G222" i="10"/>
  <c r="I222" i="10" s="1"/>
  <c r="E222" i="10"/>
  <c r="O221" i="10"/>
  <c r="Q221" i="10" s="1"/>
  <c r="K221" i="10"/>
  <c r="M221" i="10" s="1"/>
  <c r="M220" i="10" s="1"/>
  <c r="G221" i="10"/>
  <c r="I221" i="10" s="1"/>
  <c r="E221" i="10"/>
  <c r="E220" i="10" s="1"/>
  <c r="E217" i="10" s="1"/>
  <c r="R220" i="10"/>
  <c r="R217" i="10" s="1"/>
  <c r="R216" i="10" s="1"/>
  <c r="P220" i="10"/>
  <c r="N220" i="10"/>
  <c r="N217" i="10" s="1"/>
  <c r="N216" i="10" s="1"/>
  <c r="L220" i="10"/>
  <c r="J220" i="10"/>
  <c r="J217" i="10" s="1"/>
  <c r="J216" i="10" s="1"/>
  <c r="H220" i="10"/>
  <c r="F220" i="10"/>
  <c r="F217" i="10" s="1"/>
  <c r="F216" i="10" s="1"/>
  <c r="D220" i="10"/>
  <c r="C220" i="10"/>
  <c r="C217" i="10" s="1"/>
  <c r="C216" i="10" s="1"/>
  <c r="Q219" i="10"/>
  <c r="O219" i="10"/>
  <c r="K219" i="10"/>
  <c r="I219" i="10"/>
  <c r="G219" i="10"/>
  <c r="E219" i="10"/>
  <c r="O218" i="10"/>
  <c r="K218" i="10"/>
  <c r="M218" i="10" s="1"/>
  <c r="I218" i="10"/>
  <c r="G218" i="10"/>
  <c r="E218" i="10"/>
  <c r="P217" i="10"/>
  <c r="L217" i="10"/>
  <c r="H217" i="10"/>
  <c r="H216" i="10" s="1"/>
  <c r="D217" i="10"/>
  <c r="L216" i="10"/>
  <c r="D216" i="10"/>
  <c r="O214" i="10"/>
  <c r="Q214" i="10" s="1"/>
  <c r="M214" i="10"/>
  <c r="K214" i="10"/>
  <c r="G214" i="10"/>
  <c r="I214" i="10" s="1"/>
  <c r="E214" i="10"/>
  <c r="O213" i="10"/>
  <c r="Q213" i="10" s="1"/>
  <c r="K213" i="10"/>
  <c r="M213" i="10" s="1"/>
  <c r="G213" i="10"/>
  <c r="I213" i="10" s="1"/>
  <c r="E213" i="10"/>
  <c r="E203" i="10" s="1"/>
  <c r="Q212" i="10"/>
  <c r="O212" i="10"/>
  <c r="K212" i="10"/>
  <c r="M212" i="10" s="1"/>
  <c r="I212" i="10"/>
  <c r="G212" i="10"/>
  <c r="E212" i="10"/>
  <c r="O211" i="10"/>
  <c r="O207" i="10" s="1"/>
  <c r="K211" i="10"/>
  <c r="M211" i="10" s="1"/>
  <c r="G211" i="10"/>
  <c r="I211" i="10" s="1"/>
  <c r="E211" i="10"/>
  <c r="O210" i="10"/>
  <c r="Q210" i="10" s="1"/>
  <c r="M210" i="10"/>
  <c r="K210" i="10"/>
  <c r="G210" i="10"/>
  <c r="I210" i="10" s="1"/>
  <c r="E210" i="10"/>
  <c r="O209" i="10"/>
  <c r="Q209" i="10" s="1"/>
  <c r="Q208" i="10" s="1"/>
  <c r="K209" i="10"/>
  <c r="M209" i="10" s="1"/>
  <c r="M208" i="10" s="1"/>
  <c r="M207" i="10" s="1"/>
  <c r="G209" i="10"/>
  <c r="I209" i="10" s="1"/>
  <c r="E209" i="10"/>
  <c r="E208" i="10" s="1"/>
  <c r="E207" i="10" s="1"/>
  <c r="R208" i="10"/>
  <c r="P208" i="10"/>
  <c r="O208" i="10"/>
  <c r="N208" i="10"/>
  <c r="L208" i="10"/>
  <c r="K208" i="10"/>
  <c r="K207" i="10" s="1"/>
  <c r="J208" i="10"/>
  <c r="H208" i="10"/>
  <c r="F208" i="10"/>
  <c r="F207" i="10" s="1"/>
  <c r="F203" i="10" s="1"/>
  <c r="F196" i="10" s="1"/>
  <c r="D208" i="10"/>
  <c r="C208" i="10"/>
  <c r="R207" i="10"/>
  <c r="R203" i="10" s="1"/>
  <c r="R196" i="10" s="1"/>
  <c r="P207" i="10"/>
  <c r="N207" i="10"/>
  <c r="N203" i="10" s="1"/>
  <c r="N196" i="10" s="1"/>
  <c r="L207" i="10"/>
  <c r="J207" i="10"/>
  <c r="J203" i="10" s="1"/>
  <c r="J196" i="10" s="1"/>
  <c r="H207" i="10"/>
  <c r="D207" i="10"/>
  <c r="C207" i="10"/>
  <c r="C203" i="10" s="1"/>
  <c r="Q206" i="10"/>
  <c r="O206" i="10"/>
  <c r="K206" i="10"/>
  <c r="I206" i="10"/>
  <c r="G206" i="10"/>
  <c r="E206" i="10"/>
  <c r="O205" i="10"/>
  <c r="O204" i="10" s="1"/>
  <c r="K205" i="10"/>
  <c r="M205" i="10" s="1"/>
  <c r="I205" i="10"/>
  <c r="I204" i="10" s="1"/>
  <c r="G205" i="10"/>
  <c r="G204" i="10" s="1"/>
  <c r="E205" i="10"/>
  <c r="R204" i="10"/>
  <c r="P204" i="10"/>
  <c r="N204" i="10"/>
  <c r="L204" i="10"/>
  <c r="J204" i="10"/>
  <c r="H204" i="10"/>
  <c r="H203" i="10" s="1"/>
  <c r="F204" i="10"/>
  <c r="E204" i="10"/>
  <c r="D204" i="10"/>
  <c r="C204" i="10"/>
  <c r="P203" i="10"/>
  <c r="L203" i="10"/>
  <c r="D203" i="10"/>
  <c r="D196" i="10" s="1"/>
  <c r="O202" i="10"/>
  <c r="Q202" i="10" s="1"/>
  <c r="M202" i="10"/>
  <c r="K202" i="10"/>
  <c r="G202" i="10"/>
  <c r="I202" i="10" s="1"/>
  <c r="E202" i="10"/>
  <c r="O201" i="10"/>
  <c r="Q201" i="10" s="1"/>
  <c r="K201" i="10"/>
  <c r="M201" i="10" s="1"/>
  <c r="G201" i="10"/>
  <c r="I201" i="10" s="1"/>
  <c r="E201" i="10"/>
  <c r="Q200" i="10"/>
  <c r="O200" i="10"/>
  <c r="K200" i="10"/>
  <c r="M200" i="10" s="1"/>
  <c r="I200" i="10"/>
  <c r="G200" i="10"/>
  <c r="E200" i="10"/>
  <c r="Q199" i="10"/>
  <c r="O199" i="10"/>
  <c r="K199" i="10"/>
  <c r="M199" i="10" s="1"/>
  <c r="G199" i="10"/>
  <c r="G197" i="10" s="1"/>
  <c r="E199" i="10"/>
  <c r="O198" i="10"/>
  <c r="Q198" i="10" s="1"/>
  <c r="M198" i="10"/>
  <c r="M197" i="10" s="1"/>
  <c r="K198" i="10"/>
  <c r="G198" i="10"/>
  <c r="I198" i="10" s="1"/>
  <c r="E198" i="10"/>
  <c r="E197" i="10" s="1"/>
  <c r="R197" i="10"/>
  <c r="P197" i="10"/>
  <c r="P196" i="10" s="1"/>
  <c r="N197" i="10"/>
  <c r="L197" i="10"/>
  <c r="L196" i="10" s="1"/>
  <c r="K197" i="10"/>
  <c r="J197" i="10"/>
  <c r="H197" i="10"/>
  <c r="F197" i="10"/>
  <c r="D197" i="10"/>
  <c r="C197" i="10"/>
  <c r="H196" i="10"/>
  <c r="C196" i="10"/>
  <c r="O195" i="10"/>
  <c r="Q195" i="10" s="1"/>
  <c r="M195" i="10"/>
  <c r="K195" i="10"/>
  <c r="G195" i="10"/>
  <c r="I195" i="10" s="1"/>
  <c r="E195" i="10"/>
  <c r="E193" i="10" s="1"/>
  <c r="Q194" i="10"/>
  <c r="Q193" i="10" s="1"/>
  <c r="O194" i="10"/>
  <c r="K194" i="10"/>
  <c r="I194" i="10"/>
  <c r="I193" i="10" s="1"/>
  <c r="G194" i="10"/>
  <c r="E194" i="10"/>
  <c r="R193" i="10"/>
  <c r="P193" i="10"/>
  <c r="O193" i="10"/>
  <c r="N193" i="10"/>
  <c r="L193" i="10"/>
  <c r="J193" i="10"/>
  <c r="H193" i="10"/>
  <c r="G193" i="10"/>
  <c r="F193" i="10"/>
  <c r="D193" i="10"/>
  <c r="C193" i="10"/>
  <c r="O192" i="10"/>
  <c r="Q192" i="10" s="1"/>
  <c r="K192" i="10"/>
  <c r="M192" i="10" s="1"/>
  <c r="I192" i="10"/>
  <c r="G192" i="10"/>
  <c r="E192" i="10"/>
  <c r="O191" i="10"/>
  <c r="M191" i="10"/>
  <c r="K191" i="10"/>
  <c r="G191" i="10"/>
  <c r="I191" i="10" s="1"/>
  <c r="E191" i="10"/>
  <c r="E190" i="10" s="1"/>
  <c r="R190" i="10"/>
  <c r="P190" i="10"/>
  <c r="N190" i="10"/>
  <c r="L190" i="10"/>
  <c r="K190" i="10"/>
  <c r="J190" i="10"/>
  <c r="H190" i="10"/>
  <c r="G190" i="10"/>
  <c r="F190" i="10"/>
  <c r="D190" i="10"/>
  <c r="C190" i="10"/>
  <c r="O189" i="10"/>
  <c r="Q189" i="10" s="1"/>
  <c r="Q187" i="10" s="1"/>
  <c r="K189" i="10"/>
  <c r="M189" i="10" s="1"/>
  <c r="G189" i="10"/>
  <c r="I189" i="10" s="1"/>
  <c r="E189" i="10"/>
  <c r="E187" i="10" s="1"/>
  <c r="Q188" i="10"/>
  <c r="O188" i="10"/>
  <c r="K188" i="10"/>
  <c r="I188" i="10"/>
  <c r="I187" i="10" s="1"/>
  <c r="G188" i="10"/>
  <c r="E188" i="10"/>
  <c r="R187" i="10"/>
  <c r="P187" i="10"/>
  <c r="O187" i="10"/>
  <c r="N187" i="10"/>
  <c r="L187" i="10"/>
  <c r="J187" i="10"/>
  <c r="H187" i="10"/>
  <c r="G187" i="10"/>
  <c r="F187" i="10"/>
  <c r="D187" i="10"/>
  <c r="C187" i="10"/>
  <c r="O186" i="10"/>
  <c r="Q186" i="10" s="1"/>
  <c r="K186" i="10"/>
  <c r="M186" i="10" s="1"/>
  <c r="G186" i="10"/>
  <c r="I186" i="10" s="1"/>
  <c r="E186" i="10"/>
  <c r="O185" i="10"/>
  <c r="Q185" i="10" s="1"/>
  <c r="Q184" i="10" s="1"/>
  <c r="M185" i="10"/>
  <c r="K185" i="10"/>
  <c r="G185" i="10"/>
  <c r="E185" i="10"/>
  <c r="E184" i="10" s="1"/>
  <c r="R184" i="10"/>
  <c r="P184" i="10"/>
  <c r="O184" i="10"/>
  <c r="O174" i="10" s="1"/>
  <c r="N184" i="10"/>
  <c r="L184" i="10"/>
  <c r="K184" i="10"/>
  <c r="J184" i="10"/>
  <c r="H184" i="10"/>
  <c r="F184" i="10"/>
  <c r="D184" i="10"/>
  <c r="C184" i="10"/>
  <c r="C174" i="10" s="1"/>
  <c r="O183" i="10"/>
  <c r="Q183" i="10" s="1"/>
  <c r="K183" i="10"/>
  <c r="M183" i="10" s="1"/>
  <c r="G183" i="10"/>
  <c r="I183" i="10" s="1"/>
  <c r="I181" i="10" s="1"/>
  <c r="E183" i="10"/>
  <c r="Q182" i="10"/>
  <c r="Q181" i="10" s="1"/>
  <c r="O182" i="10"/>
  <c r="K182" i="10"/>
  <c r="M182" i="10" s="1"/>
  <c r="M181" i="10" s="1"/>
  <c r="I182" i="10"/>
  <c r="G182" i="10"/>
  <c r="E182" i="10"/>
  <c r="E181" i="10" s="1"/>
  <c r="R181" i="10"/>
  <c r="R174" i="10" s="1"/>
  <c r="P181" i="10"/>
  <c r="O181" i="10"/>
  <c r="N181" i="10"/>
  <c r="L181" i="10"/>
  <c r="K181" i="10"/>
  <c r="J181" i="10"/>
  <c r="H181" i="10"/>
  <c r="G181" i="10"/>
  <c r="F181" i="10"/>
  <c r="D181" i="10"/>
  <c r="C181" i="10"/>
  <c r="Q180" i="10"/>
  <c r="O180" i="10"/>
  <c r="K180" i="10"/>
  <c r="M180" i="10" s="1"/>
  <c r="I180" i="10"/>
  <c r="G180" i="10"/>
  <c r="E180" i="10"/>
  <c r="O179" i="10"/>
  <c r="O178" i="10" s="1"/>
  <c r="K179" i="10"/>
  <c r="M179" i="10" s="1"/>
  <c r="I179" i="10"/>
  <c r="I178" i="10" s="1"/>
  <c r="G179" i="10"/>
  <c r="G178" i="10" s="1"/>
  <c r="E179" i="10"/>
  <c r="R178" i="10"/>
  <c r="P178" i="10"/>
  <c r="P174" i="10" s="1"/>
  <c r="N178" i="10"/>
  <c r="M178" i="10"/>
  <c r="L178" i="10"/>
  <c r="L174" i="10" s="1"/>
  <c r="J178" i="10"/>
  <c r="H178" i="10"/>
  <c r="H174" i="10" s="1"/>
  <c r="F178" i="10"/>
  <c r="E178" i="10"/>
  <c r="D178" i="10"/>
  <c r="C178" i="10"/>
  <c r="O177" i="10"/>
  <c r="Q177" i="10" s="1"/>
  <c r="M177" i="10"/>
  <c r="K177" i="10"/>
  <c r="G177" i="10"/>
  <c r="I177" i="10" s="1"/>
  <c r="E177" i="10"/>
  <c r="O176" i="10"/>
  <c r="Q176" i="10" s="1"/>
  <c r="K176" i="10"/>
  <c r="M176" i="10" s="1"/>
  <c r="M175" i="10" s="1"/>
  <c r="G176" i="10"/>
  <c r="I176" i="10" s="1"/>
  <c r="I175" i="10" s="1"/>
  <c r="E176" i="10"/>
  <c r="R175" i="10"/>
  <c r="P175" i="10"/>
  <c r="O175" i="10"/>
  <c r="N175" i="10"/>
  <c r="L175" i="10"/>
  <c r="K175" i="10"/>
  <c r="J175" i="10"/>
  <c r="H175" i="10"/>
  <c r="F175" i="10"/>
  <c r="D175" i="10"/>
  <c r="C175" i="10"/>
  <c r="N174" i="10"/>
  <c r="J174" i="10"/>
  <c r="F174" i="10"/>
  <c r="Q173" i="10"/>
  <c r="O173" i="10"/>
  <c r="K173" i="10"/>
  <c r="M173" i="10" s="1"/>
  <c r="M171" i="10" s="1"/>
  <c r="I173" i="10"/>
  <c r="G173" i="10"/>
  <c r="E173" i="10"/>
  <c r="Q172" i="10"/>
  <c r="Q171" i="10" s="1"/>
  <c r="O172" i="10"/>
  <c r="O171" i="10" s="1"/>
  <c r="K172" i="10"/>
  <c r="M172" i="10" s="1"/>
  <c r="G172" i="10"/>
  <c r="G171" i="10" s="1"/>
  <c r="E172" i="10"/>
  <c r="R171" i="10"/>
  <c r="P171" i="10"/>
  <c r="N171" i="10"/>
  <c r="L171" i="10"/>
  <c r="J171" i="10"/>
  <c r="H171" i="10"/>
  <c r="F171" i="10"/>
  <c r="E171" i="10"/>
  <c r="D171" i="10"/>
  <c r="C171" i="10"/>
  <c r="O170" i="10"/>
  <c r="Q170" i="10" s="1"/>
  <c r="M170" i="10"/>
  <c r="K170" i="10"/>
  <c r="G170" i="10"/>
  <c r="I170" i="10" s="1"/>
  <c r="E170" i="10"/>
  <c r="O169" i="10"/>
  <c r="Q169" i="10" s="1"/>
  <c r="Q168" i="10" s="1"/>
  <c r="M169" i="10"/>
  <c r="K169" i="10"/>
  <c r="G169" i="10"/>
  <c r="I169" i="10" s="1"/>
  <c r="I168" i="10" s="1"/>
  <c r="E169" i="10"/>
  <c r="E168" i="10" s="1"/>
  <c r="R168" i="10"/>
  <c r="P168" i="10"/>
  <c r="O168" i="10"/>
  <c r="N168" i="10"/>
  <c r="L168" i="10"/>
  <c r="K168" i="10"/>
  <c r="J168" i="10"/>
  <c r="H168" i="10"/>
  <c r="G168" i="10"/>
  <c r="F168" i="10"/>
  <c r="D168" i="10"/>
  <c r="C168" i="10"/>
  <c r="Q167" i="10"/>
  <c r="O167" i="10"/>
  <c r="K167" i="10"/>
  <c r="M167" i="10" s="1"/>
  <c r="M165" i="10" s="1"/>
  <c r="I167" i="10"/>
  <c r="G167" i="10"/>
  <c r="E167" i="10"/>
  <c r="O166" i="10"/>
  <c r="O165" i="10" s="1"/>
  <c r="K166" i="10"/>
  <c r="M166" i="10" s="1"/>
  <c r="G166" i="10"/>
  <c r="G165" i="10" s="1"/>
  <c r="E166" i="10"/>
  <c r="R165" i="10"/>
  <c r="P165" i="10"/>
  <c r="P152" i="10" s="1"/>
  <c r="N165" i="10"/>
  <c r="L165" i="10"/>
  <c r="J165" i="10"/>
  <c r="H165" i="10"/>
  <c r="F165" i="10"/>
  <c r="E165" i="10"/>
  <c r="D165" i="10"/>
  <c r="D152" i="10" s="1"/>
  <c r="C165" i="10"/>
  <c r="O164" i="10"/>
  <c r="Q164" i="10" s="1"/>
  <c r="M164" i="10"/>
  <c r="K164" i="10"/>
  <c r="G164" i="10"/>
  <c r="I164" i="10" s="1"/>
  <c r="E164" i="10"/>
  <c r="O163" i="10"/>
  <c r="Q163" i="10" s="1"/>
  <c r="Q162" i="10" s="1"/>
  <c r="M163" i="10"/>
  <c r="M162" i="10" s="1"/>
  <c r="K163" i="10"/>
  <c r="G163" i="10"/>
  <c r="I163" i="10" s="1"/>
  <c r="E163" i="10"/>
  <c r="E162" i="10" s="1"/>
  <c r="E152" i="10" s="1"/>
  <c r="R162" i="10"/>
  <c r="P162" i="10"/>
  <c r="O162" i="10"/>
  <c r="N162" i="10"/>
  <c r="L162" i="10"/>
  <c r="K162" i="10"/>
  <c r="J162" i="10"/>
  <c r="H162" i="10"/>
  <c r="G162" i="10"/>
  <c r="F162" i="10"/>
  <c r="D162" i="10"/>
  <c r="C162" i="10"/>
  <c r="Q161" i="10"/>
  <c r="O161" i="10"/>
  <c r="K161" i="10"/>
  <c r="M161" i="10" s="1"/>
  <c r="I161" i="10"/>
  <c r="G161" i="10"/>
  <c r="E161" i="10"/>
  <c r="O160" i="10"/>
  <c r="O159" i="10" s="1"/>
  <c r="K160" i="10"/>
  <c r="M160" i="10" s="1"/>
  <c r="I160" i="10"/>
  <c r="G160" i="10"/>
  <c r="G159" i="10" s="1"/>
  <c r="E160" i="10"/>
  <c r="R159" i="10"/>
  <c r="P159" i="10"/>
  <c r="N159" i="10"/>
  <c r="M159" i="10"/>
  <c r="L159" i="10"/>
  <c r="J159" i="10"/>
  <c r="I159" i="10"/>
  <c r="H159" i="10"/>
  <c r="H152" i="10" s="1"/>
  <c r="F159" i="10"/>
  <c r="E159" i="10"/>
  <c r="D159" i="10"/>
  <c r="C159" i="10"/>
  <c r="O158" i="10"/>
  <c r="Q158" i="10" s="1"/>
  <c r="M158" i="10"/>
  <c r="K158" i="10"/>
  <c r="G158" i="10"/>
  <c r="I158" i="10" s="1"/>
  <c r="E158" i="10"/>
  <c r="O157" i="10"/>
  <c r="Q157" i="10" s="1"/>
  <c r="Q156" i="10" s="1"/>
  <c r="K157" i="10"/>
  <c r="M157" i="10" s="1"/>
  <c r="M156" i="10" s="1"/>
  <c r="G157" i="10"/>
  <c r="I157" i="10" s="1"/>
  <c r="E157" i="10"/>
  <c r="E156" i="10" s="1"/>
  <c r="R156" i="10"/>
  <c r="P156" i="10"/>
  <c r="O156" i="10"/>
  <c r="N156" i="10"/>
  <c r="L156" i="10"/>
  <c r="K156" i="10"/>
  <c r="J156" i="10"/>
  <c r="J152" i="10" s="1"/>
  <c r="H156" i="10"/>
  <c r="F156" i="10"/>
  <c r="F152" i="10" s="1"/>
  <c r="D156" i="10"/>
  <c r="C156" i="10"/>
  <c r="Q155" i="10"/>
  <c r="O155" i="10"/>
  <c r="K155" i="10"/>
  <c r="M155" i="10" s="1"/>
  <c r="I155" i="10"/>
  <c r="G155" i="10"/>
  <c r="E155" i="10"/>
  <c r="Q154" i="10"/>
  <c r="O154" i="10"/>
  <c r="O153" i="10" s="1"/>
  <c r="K154" i="10"/>
  <c r="M154" i="10" s="1"/>
  <c r="I154" i="10"/>
  <c r="I153" i="10" s="1"/>
  <c r="G154" i="10"/>
  <c r="G153" i="10" s="1"/>
  <c r="E154" i="10"/>
  <c r="R153" i="10"/>
  <c r="Q153" i="10"/>
  <c r="P153" i="10"/>
  <c r="N153" i="10"/>
  <c r="M153" i="10"/>
  <c r="L153" i="10"/>
  <c r="J153" i="10"/>
  <c r="H153" i="10"/>
  <c r="F153" i="10"/>
  <c r="E153" i="10"/>
  <c r="D153" i="10"/>
  <c r="C153" i="10"/>
  <c r="L152" i="10"/>
  <c r="O151" i="10"/>
  <c r="Q151" i="10" s="1"/>
  <c r="M151" i="10"/>
  <c r="K151" i="10"/>
  <c r="G151" i="10"/>
  <c r="I151" i="10" s="1"/>
  <c r="E151" i="10"/>
  <c r="O150" i="10"/>
  <c r="Q150" i="10" s="1"/>
  <c r="K150" i="10"/>
  <c r="M150" i="10" s="1"/>
  <c r="G150" i="10"/>
  <c r="I150" i="10" s="1"/>
  <c r="E150" i="10"/>
  <c r="Q149" i="10"/>
  <c r="O149" i="10"/>
  <c r="K149" i="10"/>
  <c r="M149" i="10" s="1"/>
  <c r="I149" i="10"/>
  <c r="G149" i="10"/>
  <c r="E149" i="10"/>
  <c r="Q148" i="10"/>
  <c r="O148" i="10"/>
  <c r="K148" i="10"/>
  <c r="M148" i="10" s="1"/>
  <c r="G148" i="10"/>
  <c r="I148" i="10" s="1"/>
  <c r="E148" i="10"/>
  <c r="O147" i="10"/>
  <c r="Q147" i="10" s="1"/>
  <c r="M147" i="10"/>
  <c r="K147" i="10"/>
  <c r="G147" i="10"/>
  <c r="I147" i="10" s="1"/>
  <c r="E147" i="10"/>
  <c r="O146" i="10"/>
  <c r="Q146" i="10" s="1"/>
  <c r="M146" i="10"/>
  <c r="K146" i="10"/>
  <c r="G146" i="10"/>
  <c r="I146" i="10" s="1"/>
  <c r="E146" i="10"/>
  <c r="Q145" i="10"/>
  <c r="O145" i="10"/>
  <c r="K145" i="10"/>
  <c r="M145" i="10" s="1"/>
  <c r="I145" i="10"/>
  <c r="G145" i="10"/>
  <c r="E145" i="10"/>
  <c r="O144" i="10"/>
  <c r="O143" i="10" s="1"/>
  <c r="K144" i="10"/>
  <c r="M144" i="10" s="1"/>
  <c r="G144" i="10"/>
  <c r="G143" i="10" s="1"/>
  <c r="E144" i="10"/>
  <c r="R143" i="10"/>
  <c r="P143" i="10"/>
  <c r="N143" i="10"/>
  <c r="M143" i="10"/>
  <c r="L143" i="10"/>
  <c r="J143" i="10"/>
  <c r="H143" i="10"/>
  <c r="H138" i="10" s="1"/>
  <c r="F143" i="10"/>
  <c r="E143" i="10"/>
  <c r="D143" i="10"/>
  <c r="D138" i="10" s="1"/>
  <c r="C143" i="10"/>
  <c r="O142" i="10"/>
  <c r="Q142" i="10" s="1"/>
  <c r="M142" i="10"/>
  <c r="K142" i="10"/>
  <c r="G142" i="10"/>
  <c r="I142" i="10" s="1"/>
  <c r="E142" i="10"/>
  <c r="O141" i="10"/>
  <c r="Q141" i="10" s="1"/>
  <c r="K141" i="10"/>
  <c r="M141" i="10" s="1"/>
  <c r="G141" i="10"/>
  <c r="I141" i="10" s="1"/>
  <c r="E141" i="10"/>
  <c r="Q140" i="10"/>
  <c r="O140" i="10"/>
  <c r="K140" i="10"/>
  <c r="I140" i="10"/>
  <c r="G140" i="10"/>
  <c r="E140" i="10"/>
  <c r="Q139" i="10"/>
  <c r="O139" i="10"/>
  <c r="K139" i="10"/>
  <c r="M139" i="10" s="1"/>
  <c r="I139" i="10"/>
  <c r="G139" i="10"/>
  <c r="E139" i="10"/>
  <c r="R138" i="10"/>
  <c r="P138" i="10"/>
  <c r="N138" i="10"/>
  <c r="L138" i="10"/>
  <c r="J138" i="10"/>
  <c r="F138" i="10"/>
  <c r="E138" i="10"/>
  <c r="C138" i="10"/>
  <c r="O137" i="10"/>
  <c r="Q137" i="10" s="1"/>
  <c r="M137" i="10"/>
  <c r="K137" i="10"/>
  <c r="G137" i="10"/>
  <c r="I137" i="10" s="1"/>
  <c r="E137" i="10"/>
  <c r="O136" i="10"/>
  <c r="Q136" i="10" s="1"/>
  <c r="K136" i="10"/>
  <c r="M136" i="10" s="1"/>
  <c r="M135" i="10" s="1"/>
  <c r="G136" i="10"/>
  <c r="I136" i="10" s="1"/>
  <c r="I135" i="10" s="1"/>
  <c r="E136" i="10"/>
  <c r="R135" i="10"/>
  <c r="P135" i="10"/>
  <c r="O135" i="10"/>
  <c r="N135" i="10"/>
  <c r="L135" i="10"/>
  <c r="K135" i="10"/>
  <c r="J135" i="10"/>
  <c r="H135" i="10"/>
  <c r="F135" i="10"/>
  <c r="D135" i="10"/>
  <c r="C135" i="10"/>
  <c r="Q134" i="10"/>
  <c r="O134" i="10"/>
  <c r="K134" i="10"/>
  <c r="M134" i="10" s="1"/>
  <c r="M132" i="10" s="1"/>
  <c r="I134" i="10"/>
  <c r="G134" i="10"/>
  <c r="E134" i="10"/>
  <c r="Q133" i="10"/>
  <c r="Q132" i="10" s="1"/>
  <c r="O133" i="10"/>
  <c r="O132" i="10" s="1"/>
  <c r="K133" i="10"/>
  <c r="M133" i="10" s="1"/>
  <c r="G133" i="10"/>
  <c r="G132" i="10" s="1"/>
  <c r="E133" i="10"/>
  <c r="R132" i="10"/>
  <c r="P132" i="10"/>
  <c r="N132" i="10"/>
  <c r="L132" i="10"/>
  <c r="J132" i="10"/>
  <c r="H132" i="10"/>
  <c r="F132" i="10"/>
  <c r="E132" i="10"/>
  <c r="D132" i="10"/>
  <c r="C132" i="10"/>
  <c r="O131" i="10"/>
  <c r="Q131" i="10" s="1"/>
  <c r="M131" i="10"/>
  <c r="K131" i="10"/>
  <c r="G131" i="10"/>
  <c r="I131" i="10" s="1"/>
  <c r="E131" i="10"/>
  <c r="O130" i="10"/>
  <c r="Q130" i="10" s="1"/>
  <c r="Q129" i="10" s="1"/>
  <c r="M130" i="10"/>
  <c r="K130" i="10"/>
  <c r="G130" i="10"/>
  <c r="I130" i="10" s="1"/>
  <c r="I129" i="10" s="1"/>
  <c r="E130" i="10"/>
  <c r="E129" i="10" s="1"/>
  <c r="R129" i="10"/>
  <c r="P129" i="10"/>
  <c r="O129" i="10"/>
  <c r="N129" i="10"/>
  <c r="N113" i="10" s="1"/>
  <c r="L129" i="10"/>
  <c r="K129" i="10"/>
  <c r="J129" i="10"/>
  <c r="H129" i="10"/>
  <c r="G129" i="10"/>
  <c r="F129" i="10"/>
  <c r="D129" i="10"/>
  <c r="C129" i="10"/>
  <c r="Q128" i="10"/>
  <c r="O128" i="10"/>
  <c r="K128" i="10"/>
  <c r="M128" i="10" s="1"/>
  <c r="I128" i="10"/>
  <c r="G128" i="10"/>
  <c r="E128" i="10"/>
  <c r="O127" i="10"/>
  <c r="Q127" i="10" s="1"/>
  <c r="K127" i="10"/>
  <c r="M127" i="10" s="1"/>
  <c r="G127" i="10"/>
  <c r="I127" i="10" s="1"/>
  <c r="E127" i="10"/>
  <c r="O126" i="10"/>
  <c r="Q126" i="10" s="1"/>
  <c r="M126" i="10"/>
  <c r="K126" i="10"/>
  <c r="G126" i="10"/>
  <c r="I126" i="10" s="1"/>
  <c r="E126" i="10"/>
  <c r="E125" i="10" s="1"/>
  <c r="R125" i="10"/>
  <c r="P125" i="10"/>
  <c r="O125" i="10"/>
  <c r="N125" i="10"/>
  <c r="L125" i="10"/>
  <c r="K125" i="10"/>
  <c r="J125" i="10"/>
  <c r="H125" i="10"/>
  <c r="F125" i="10"/>
  <c r="D125" i="10"/>
  <c r="C125" i="10"/>
  <c r="O124" i="10"/>
  <c r="Q124" i="10" s="1"/>
  <c r="K124" i="10"/>
  <c r="M124" i="10" s="1"/>
  <c r="G124" i="10"/>
  <c r="I124" i="10" s="1"/>
  <c r="E124" i="10"/>
  <c r="Q123" i="10"/>
  <c r="Q122" i="10" s="1"/>
  <c r="O123" i="10"/>
  <c r="K123" i="10"/>
  <c r="I123" i="10"/>
  <c r="G123" i="10"/>
  <c r="E123" i="10"/>
  <c r="R122" i="10"/>
  <c r="P122" i="10"/>
  <c r="O122" i="10"/>
  <c r="N122" i="10"/>
  <c r="L122" i="10"/>
  <c r="J122" i="10"/>
  <c r="I122" i="10"/>
  <c r="H122" i="10"/>
  <c r="G122" i="10"/>
  <c r="F122" i="10"/>
  <c r="E122" i="10"/>
  <c r="D122" i="10"/>
  <c r="C122" i="10"/>
  <c r="C113" i="10" s="1"/>
  <c r="Q121" i="10"/>
  <c r="O121" i="10"/>
  <c r="K121" i="10"/>
  <c r="M121" i="10" s="1"/>
  <c r="G121" i="10"/>
  <c r="I121" i="10" s="1"/>
  <c r="E121" i="10"/>
  <c r="O120" i="10"/>
  <c r="Q120" i="10" s="1"/>
  <c r="M120" i="10"/>
  <c r="K120" i="10"/>
  <c r="G120" i="10"/>
  <c r="I120" i="10" s="1"/>
  <c r="E120" i="10"/>
  <c r="O119" i="10"/>
  <c r="Q119" i="10" s="1"/>
  <c r="K119" i="10"/>
  <c r="M119" i="10" s="1"/>
  <c r="M118" i="10" s="1"/>
  <c r="G119" i="10"/>
  <c r="I119" i="10" s="1"/>
  <c r="E119" i="10"/>
  <c r="R118" i="10"/>
  <c r="P118" i="10"/>
  <c r="O118" i="10"/>
  <c r="N118" i="10"/>
  <c r="L118" i="10"/>
  <c r="K118" i="10"/>
  <c r="J118" i="10"/>
  <c r="J113" i="10" s="1"/>
  <c r="H118" i="10"/>
  <c r="F118" i="10"/>
  <c r="F113" i="10" s="1"/>
  <c r="D118" i="10"/>
  <c r="C118" i="10"/>
  <c r="Q117" i="10"/>
  <c r="O117" i="10"/>
  <c r="M117" i="10"/>
  <c r="M114" i="10" s="1"/>
  <c r="K117" i="10"/>
  <c r="I117" i="10"/>
  <c r="G117" i="10"/>
  <c r="E117" i="10"/>
  <c r="E114" i="10" s="1"/>
  <c r="Q116" i="10"/>
  <c r="O116" i="10"/>
  <c r="K116" i="10"/>
  <c r="M116" i="10" s="1"/>
  <c r="I116" i="10"/>
  <c r="G116" i="10"/>
  <c r="E116" i="10"/>
  <c r="O115" i="10"/>
  <c r="O114" i="10" s="1"/>
  <c r="O113" i="10" s="1"/>
  <c r="M115" i="10"/>
  <c r="K115" i="10"/>
  <c r="G115" i="10"/>
  <c r="G114" i="10" s="1"/>
  <c r="E115" i="10"/>
  <c r="R114" i="10"/>
  <c r="P114" i="10"/>
  <c r="N114" i="10"/>
  <c r="L114" i="10"/>
  <c r="J114" i="10"/>
  <c r="H114" i="10"/>
  <c r="F114" i="10"/>
  <c r="D114" i="10"/>
  <c r="C114" i="10"/>
  <c r="R113" i="10"/>
  <c r="P113" i="10"/>
  <c r="L113" i="10"/>
  <c r="H113" i="10"/>
  <c r="D113" i="10"/>
  <c r="O112" i="10"/>
  <c r="Q112" i="10" s="1"/>
  <c r="Q110" i="10" s="1"/>
  <c r="M112" i="10"/>
  <c r="K112" i="10"/>
  <c r="G112" i="10"/>
  <c r="I112" i="10" s="1"/>
  <c r="I110" i="10" s="1"/>
  <c r="E112" i="10"/>
  <c r="Q111" i="10"/>
  <c r="O111" i="10"/>
  <c r="K111" i="10"/>
  <c r="M111" i="10" s="1"/>
  <c r="M110" i="10" s="1"/>
  <c r="I111" i="10"/>
  <c r="G111" i="10"/>
  <c r="E111" i="10"/>
  <c r="E110" i="10" s="1"/>
  <c r="R110" i="10"/>
  <c r="P110" i="10"/>
  <c r="O110" i="10"/>
  <c r="N110" i="10"/>
  <c r="L110" i="10"/>
  <c r="J110" i="10"/>
  <c r="H110" i="10"/>
  <c r="G110" i="10"/>
  <c r="F110" i="10"/>
  <c r="D110" i="10"/>
  <c r="C110" i="10"/>
  <c r="Q109" i="10"/>
  <c r="O109" i="10"/>
  <c r="K109" i="10"/>
  <c r="K107" i="10" s="1"/>
  <c r="I109" i="10"/>
  <c r="G109" i="10"/>
  <c r="E109" i="10"/>
  <c r="O108" i="10"/>
  <c r="O107" i="10" s="1"/>
  <c r="M108" i="10"/>
  <c r="K108" i="10"/>
  <c r="G108" i="10"/>
  <c r="G107" i="10" s="1"/>
  <c r="E108" i="10"/>
  <c r="R107" i="10"/>
  <c r="P107" i="10"/>
  <c r="N107" i="10"/>
  <c r="L107" i="10"/>
  <c r="J107" i="10"/>
  <c r="H107" i="10"/>
  <c r="F107" i="10"/>
  <c r="E107" i="10"/>
  <c r="D107" i="10"/>
  <c r="C107" i="10"/>
  <c r="O106" i="10"/>
  <c r="Q106" i="10" s="1"/>
  <c r="M106" i="10"/>
  <c r="K106" i="10"/>
  <c r="G106" i="10"/>
  <c r="I106" i="10" s="1"/>
  <c r="E106" i="10"/>
  <c r="O105" i="10"/>
  <c r="Q105" i="10" s="1"/>
  <c r="K105" i="10"/>
  <c r="M105" i="10" s="1"/>
  <c r="G105" i="10"/>
  <c r="I105" i="10" s="1"/>
  <c r="E105" i="10"/>
  <c r="Q104" i="10"/>
  <c r="O104" i="10"/>
  <c r="K104" i="10"/>
  <c r="M104" i="10" s="1"/>
  <c r="I104" i="10"/>
  <c r="G104" i="10"/>
  <c r="E104" i="10"/>
  <c r="O103" i="10"/>
  <c r="Q103" i="10" s="1"/>
  <c r="K103" i="10"/>
  <c r="M103" i="10" s="1"/>
  <c r="G103" i="10"/>
  <c r="I103" i="10" s="1"/>
  <c r="E103" i="10"/>
  <c r="O102" i="10"/>
  <c r="Q102" i="10" s="1"/>
  <c r="M102" i="10"/>
  <c r="K102" i="10"/>
  <c r="G102" i="10"/>
  <c r="I102" i="10" s="1"/>
  <c r="E102" i="10"/>
  <c r="O101" i="10"/>
  <c r="Q101" i="10" s="1"/>
  <c r="K101" i="10"/>
  <c r="M101" i="10" s="1"/>
  <c r="G101" i="10"/>
  <c r="I101" i="10" s="1"/>
  <c r="E101" i="10"/>
  <c r="Q100" i="10"/>
  <c r="O100" i="10"/>
  <c r="K100" i="10"/>
  <c r="M100" i="10" s="1"/>
  <c r="I100" i="10"/>
  <c r="G100" i="10"/>
  <c r="E100" i="10"/>
  <c r="O99" i="10"/>
  <c r="Q99" i="10" s="1"/>
  <c r="K99" i="10"/>
  <c r="M99" i="10" s="1"/>
  <c r="G99" i="10"/>
  <c r="I99" i="10" s="1"/>
  <c r="E99" i="10"/>
  <c r="O98" i="10"/>
  <c r="Q98" i="10" s="1"/>
  <c r="M98" i="10"/>
  <c r="K98" i="10"/>
  <c r="G98" i="10"/>
  <c r="I98" i="10" s="1"/>
  <c r="E98" i="10"/>
  <c r="O97" i="10"/>
  <c r="Q97" i="10" s="1"/>
  <c r="K97" i="10"/>
  <c r="M97" i="10" s="1"/>
  <c r="G97" i="10"/>
  <c r="I97" i="10" s="1"/>
  <c r="E97" i="10"/>
  <c r="Q96" i="10"/>
  <c r="O96" i="10"/>
  <c r="K96" i="10"/>
  <c r="K94" i="10" s="1"/>
  <c r="K90" i="10" s="1"/>
  <c r="I96" i="10"/>
  <c r="G96" i="10"/>
  <c r="E96" i="10"/>
  <c r="O95" i="10"/>
  <c r="O94" i="10" s="1"/>
  <c r="O90" i="10" s="1"/>
  <c r="K95" i="10"/>
  <c r="M95" i="10" s="1"/>
  <c r="G95" i="10"/>
  <c r="G94" i="10" s="1"/>
  <c r="G90" i="10" s="1"/>
  <c r="E95" i="10"/>
  <c r="R94" i="10"/>
  <c r="P94" i="10"/>
  <c r="P90" i="10" s="1"/>
  <c r="P88" i="10" s="1"/>
  <c r="N94" i="10"/>
  <c r="L94" i="10"/>
  <c r="L90" i="10" s="1"/>
  <c r="L88" i="10" s="1"/>
  <c r="L15" i="10" s="1"/>
  <c r="J94" i="10"/>
  <c r="H94" i="10"/>
  <c r="H90" i="10" s="1"/>
  <c r="H88" i="10" s="1"/>
  <c r="F94" i="10"/>
  <c r="E94" i="10"/>
  <c r="E90" i="10" s="1"/>
  <c r="D94" i="10"/>
  <c r="D90" i="10" s="1"/>
  <c r="C94" i="10"/>
  <c r="O93" i="10"/>
  <c r="Q93" i="10" s="1"/>
  <c r="M93" i="10"/>
  <c r="K93" i="10"/>
  <c r="G93" i="10"/>
  <c r="I93" i="10" s="1"/>
  <c r="E93" i="10"/>
  <c r="O92" i="10"/>
  <c r="Q92" i="10" s="1"/>
  <c r="Q91" i="10" s="1"/>
  <c r="K92" i="10"/>
  <c r="M92" i="10" s="1"/>
  <c r="M91" i="10" s="1"/>
  <c r="G92" i="10"/>
  <c r="I92" i="10" s="1"/>
  <c r="I91" i="10" s="1"/>
  <c r="E92" i="10"/>
  <c r="E91" i="10" s="1"/>
  <c r="R91" i="10"/>
  <c r="P91" i="10"/>
  <c r="O91" i="10"/>
  <c r="N91" i="10"/>
  <c r="L91" i="10"/>
  <c r="J91" i="10"/>
  <c r="H91" i="10"/>
  <c r="G91" i="10"/>
  <c r="F91" i="10"/>
  <c r="D91" i="10"/>
  <c r="C91" i="10"/>
  <c r="R90" i="10"/>
  <c r="N90" i="10"/>
  <c r="J90" i="10"/>
  <c r="F90" i="10"/>
  <c r="F88" i="10" s="1"/>
  <c r="C90" i="10"/>
  <c r="Q89" i="10"/>
  <c r="O89" i="10"/>
  <c r="K89" i="10"/>
  <c r="M89" i="10" s="1"/>
  <c r="I89" i="10"/>
  <c r="G89" i="10"/>
  <c r="E89" i="10"/>
  <c r="O87" i="10"/>
  <c r="Q87" i="10" s="1"/>
  <c r="K87" i="10"/>
  <c r="M87" i="10" s="1"/>
  <c r="G87" i="10"/>
  <c r="I87" i="10" s="1"/>
  <c r="E87" i="10"/>
  <c r="O86" i="10"/>
  <c r="Q86" i="10" s="1"/>
  <c r="M86" i="10"/>
  <c r="K86" i="10"/>
  <c r="G86" i="10"/>
  <c r="I86" i="10" s="1"/>
  <c r="E86" i="10"/>
  <c r="O85" i="10"/>
  <c r="Q85" i="10" s="1"/>
  <c r="Q84" i="10" s="1"/>
  <c r="K85" i="10"/>
  <c r="M85" i="10" s="1"/>
  <c r="M84" i="10" s="1"/>
  <c r="G85" i="10"/>
  <c r="I85" i="10" s="1"/>
  <c r="I84" i="10" s="1"/>
  <c r="E85" i="10"/>
  <c r="E84" i="10" s="1"/>
  <c r="R84" i="10"/>
  <c r="P84" i="10"/>
  <c r="O84" i="10"/>
  <c r="N84" i="10"/>
  <c r="L84" i="10"/>
  <c r="J84" i="10"/>
  <c r="H84" i="10"/>
  <c r="G84" i="10"/>
  <c r="F84" i="10"/>
  <c r="D84" i="10"/>
  <c r="C84" i="10"/>
  <c r="Q83" i="10"/>
  <c r="O83" i="10"/>
  <c r="K83" i="10"/>
  <c r="K81" i="10" s="1"/>
  <c r="I83" i="10"/>
  <c r="G83" i="10"/>
  <c r="E83" i="10"/>
  <c r="O82" i="10"/>
  <c r="O81" i="10" s="1"/>
  <c r="K82" i="10"/>
  <c r="M82" i="10" s="1"/>
  <c r="G82" i="10"/>
  <c r="G81" i="10" s="1"/>
  <c r="E82" i="10"/>
  <c r="R81" i="10"/>
  <c r="P81" i="10"/>
  <c r="N81" i="10"/>
  <c r="L81" i="10"/>
  <c r="J81" i="10"/>
  <c r="H81" i="10"/>
  <c r="F81" i="10"/>
  <c r="E81" i="10"/>
  <c r="D81" i="10"/>
  <c r="C81" i="10"/>
  <c r="O80" i="10"/>
  <c r="K80" i="10"/>
  <c r="M80" i="10" s="1"/>
  <c r="G80" i="10"/>
  <c r="E80" i="10"/>
  <c r="E76" i="10" s="1"/>
  <c r="O79" i="10"/>
  <c r="Q79" i="10" s="1"/>
  <c r="K79" i="10"/>
  <c r="M79" i="10" s="1"/>
  <c r="G79" i="10"/>
  <c r="I79" i="10" s="1"/>
  <c r="E79" i="10"/>
  <c r="Q78" i="10"/>
  <c r="O78" i="10"/>
  <c r="K78" i="10"/>
  <c r="I78" i="10"/>
  <c r="G78" i="10"/>
  <c r="E78" i="10"/>
  <c r="O77" i="10"/>
  <c r="Q77" i="10" s="1"/>
  <c r="K77" i="10"/>
  <c r="M77" i="10" s="1"/>
  <c r="G77" i="10"/>
  <c r="I77" i="10" s="1"/>
  <c r="E77" i="10"/>
  <c r="R76" i="10"/>
  <c r="P76" i="10"/>
  <c r="N76" i="10"/>
  <c r="L76" i="10"/>
  <c r="J76" i="10"/>
  <c r="H76" i="10"/>
  <c r="F76" i="10"/>
  <c r="D76" i="10"/>
  <c r="C76" i="10"/>
  <c r="O75" i="10"/>
  <c r="Q75" i="10" s="1"/>
  <c r="M75" i="10"/>
  <c r="K75" i="10"/>
  <c r="G75" i="10"/>
  <c r="I75" i="10" s="1"/>
  <c r="E75" i="10"/>
  <c r="O74" i="10"/>
  <c r="Q74" i="10" s="1"/>
  <c r="Q73" i="10" s="1"/>
  <c r="K74" i="10"/>
  <c r="M74" i="10" s="1"/>
  <c r="M73" i="10" s="1"/>
  <c r="G74" i="10"/>
  <c r="I74" i="10" s="1"/>
  <c r="I73" i="10" s="1"/>
  <c r="E74" i="10"/>
  <c r="E73" i="10" s="1"/>
  <c r="R73" i="10"/>
  <c r="P73" i="10"/>
  <c r="O73" i="10"/>
  <c r="N73" i="10"/>
  <c r="L73" i="10"/>
  <c r="J73" i="10"/>
  <c r="H73" i="10"/>
  <c r="G73" i="10"/>
  <c r="F73" i="10"/>
  <c r="D73" i="10"/>
  <c r="C73" i="10"/>
  <c r="Q72" i="10"/>
  <c r="O72" i="10"/>
  <c r="K72" i="10"/>
  <c r="K70" i="10" s="1"/>
  <c r="I72" i="10"/>
  <c r="G72" i="10"/>
  <c r="E72" i="10"/>
  <c r="O71" i="10"/>
  <c r="O70" i="10" s="1"/>
  <c r="K71" i="10"/>
  <c r="M71" i="10" s="1"/>
  <c r="G71" i="10"/>
  <c r="G70" i="10" s="1"/>
  <c r="E71" i="10"/>
  <c r="R70" i="10"/>
  <c r="P70" i="10"/>
  <c r="N70" i="10"/>
  <c r="L70" i="10"/>
  <c r="J70" i="10"/>
  <c r="H70" i="10"/>
  <c r="F70" i="10"/>
  <c r="E70" i="10"/>
  <c r="D70" i="10"/>
  <c r="C70" i="10"/>
  <c r="O69" i="10"/>
  <c r="Q69" i="10" s="1"/>
  <c r="M69" i="10"/>
  <c r="K69" i="10"/>
  <c r="G69" i="10"/>
  <c r="I69" i="10" s="1"/>
  <c r="E69" i="10"/>
  <c r="O68" i="10"/>
  <c r="Q68" i="10" s="1"/>
  <c r="Q67" i="10" s="1"/>
  <c r="K68" i="10"/>
  <c r="K67" i="10" s="1"/>
  <c r="G68" i="10"/>
  <c r="I68" i="10" s="1"/>
  <c r="I67" i="10" s="1"/>
  <c r="E68" i="10"/>
  <c r="E67" i="10" s="1"/>
  <c r="R67" i="10"/>
  <c r="P67" i="10"/>
  <c r="O67" i="10"/>
  <c r="N67" i="10"/>
  <c r="L67" i="10"/>
  <c r="J67" i="10"/>
  <c r="H67" i="10"/>
  <c r="G67" i="10"/>
  <c r="F67" i="10"/>
  <c r="D67" i="10"/>
  <c r="C67" i="10"/>
  <c r="Q66" i="10"/>
  <c r="O66" i="10"/>
  <c r="K66" i="10"/>
  <c r="K64" i="10" s="1"/>
  <c r="I66" i="10"/>
  <c r="G66" i="10"/>
  <c r="E66" i="10"/>
  <c r="O65" i="10"/>
  <c r="O64" i="10" s="1"/>
  <c r="K65" i="10"/>
  <c r="M65" i="10" s="1"/>
  <c r="G65" i="10"/>
  <c r="G64" i="10" s="1"/>
  <c r="E65" i="10"/>
  <c r="R64" i="10"/>
  <c r="P64" i="10"/>
  <c r="N64" i="10"/>
  <c r="L64" i="10"/>
  <c r="J64" i="10"/>
  <c r="H64" i="10"/>
  <c r="F64" i="10"/>
  <c r="E64" i="10"/>
  <c r="D64" i="10"/>
  <c r="C64" i="10"/>
  <c r="O63" i="10"/>
  <c r="Q63" i="10" s="1"/>
  <c r="M63" i="10"/>
  <c r="K63" i="10"/>
  <c r="G63" i="10"/>
  <c r="I63" i="10" s="1"/>
  <c r="E63" i="10"/>
  <c r="O62" i="10"/>
  <c r="Q62" i="10" s="1"/>
  <c r="Q61" i="10" s="1"/>
  <c r="K62" i="10"/>
  <c r="M62" i="10" s="1"/>
  <c r="M61" i="10" s="1"/>
  <c r="G62" i="10"/>
  <c r="I62" i="10" s="1"/>
  <c r="I61" i="10" s="1"/>
  <c r="E62" i="10"/>
  <c r="E61" i="10" s="1"/>
  <c r="R61" i="10"/>
  <c r="P61" i="10"/>
  <c r="O61" i="10"/>
  <c r="N61" i="10"/>
  <c r="L61" i="10"/>
  <c r="J61" i="10"/>
  <c r="H61" i="10"/>
  <c r="G61" i="10"/>
  <c r="F61" i="10"/>
  <c r="D61" i="10"/>
  <c r="C61" i="10"/>
  <c r="Q60" i="10"/>
  <c r="O60" i="10"/>
  <c r="K60" i="10"/>
  <c r="K58" i="10" s="1"/>
  <c r="I60" i="10"/>
  <c r="G60" i="10"/>
  <c r="E60" i="10"/>
  <c r="O59" i="10"/>
  <c r="O58" i="10" s="1"/>
  <c r="O54" i="10" s="1"/>
  <c r="K59" i="10"/>
  <c r="M59" i="10" s="1"/>
  <c r="G59" i="10"/>
  <c r="G58" i="10" s="1"/>
  <c r="G54" i="10" s="1"/>
  <c r="E59" i="10"/>
  <c r="R58" i="10"/>
  <c r="P58" i="10"/>
  <c r="P54" i="10" s="1"/>
  <c r="P40" i="10" s="1"/>
  <c r="N58" i="10"/>
  <c r="L58" i="10"/>
  <c r="L54" i="10" s="1"/>
  <c r="L40" i="10" s="1"/>
  <c r="J58" i="10"/>
  <c r="H58" i="10"/>
  <c r="H54" i="10" s="1"/>
  <c r="H40" i="10" s="1"/>
  <c r="F58" i="10"/>
  <c r="E58" i="10"/>
  <c r="E54" i="10" s="1"/>
  <c r="D58" i="10"/>
  <c r="D54" i="10" s="1"/>
  <c r="D40" i="10" s="1"/>
  <c r="C58" i="10"/>
  <c r="O57" i="10"/>
  <c r="Q57" i="10" s="1"/>
  <c r="M57" i="10"/>
  <c r="K57" i="10"/>
  <c r="G57" i="10"/>
  <c r="I57" i="10" s="1"/>
  <c r="E57" i="10"/>
  <c r="O56" i="10"/>
  <c r="Q56" i="10" s="1"/>
  <c r="Q55" i="10" s="1"/>
  <c r="K56" i="10"/>
  <c r="M56" i="10" s="1"/>
  <c r="M55" i="10" s="1"/>
  <c r="G56" i="10"/>
  <c r="I56" i="10" s="1"/>
  <c r="I55" i="10" s="1"/>
  <c r="E56" i="10"/>
  <c r="E55" i="10" s="1"/>
  <c r="R55" i="10"/>
  <c r="P55" i="10"/>
  <c r="O55" i="10"/>
  <c r="N55" i="10"/>
  <c r="L55" i="10"/>
  <c r="J55" i="10"/>
  <c r="H55" i="10"/>
  <c r="G55" i="10"/>
  <c r="F55" i="10"/>
  <c r="D55" i="10"/>
  <c r="C55" i="10"/>
  <c r="R54" i="10"/>
  <c r="R40" i="10" s="1"/>
  <c r="N54" i="10"/>
  <c r="N40" i="10" s="1"/>
  <c r="J54" i="10"/>
  <c r="J40" i="10" s="1"/>
  <c r="F54" i="10"/>
  <c r="F40" i="10" s="1"/>
  <c r="C54" i="10"/>
  <c r="C40" i="10" s="1"/>
  <c r="Q53" i="10"/>
  <c r="O53" i="10"/>
  <c r="K53" i="10"/>
  <c r="M53" i="10" s="1"/>
  <c r="M52" i="10" s="1"/>
  <c r="I53" i="10"/>
  <c r="G53" i="10"/>
  <c r="E53" i="10"/>
  <c r="R52" i="10"/>
  <c r="Q52" i="10"/>
  <c r="P52" i="10"/>
  <c r="O52" i="10"/>
  <c r="N52" i="10"/>
  <c r="L52" i="10"/>
  <c r="J52" i="10"/>
  <c r="I52" i="10"/>
  <c r="H52" i="10"/>
  <c r="G52" i="10"/>
  <c r="F52" i="10"/>
  <c r="E52" i="10"/>
  <c r="D52" i="10"/>
  <c r="C52" i="10"/>
  <c r="O51" i="10"/>
  <c r="Q51" i="10" s="1"/>
  <c r="K51" i="10"/>
  <c r="M51" i="10" s="1"/>
  <c r="G51" i="10"/>
  <c r="I51" i="10" s="1"/>
  <c r="E51" i="10"/>
  <c r="O50" i="10"/>
  <c r="Q50" i="10" s="1"/>
  <c r="Q49" i="10" s="1"/>
  <c r="M50" i="10"/>
  <c r="M49" i="10" s="1"/>
  <c r="K50" i="10"/>
  <c r="G50" i="10"/>
  <c r="I50" i="10" s="1"/>
  <c r="E50" i="10"/>
  <c r="E49" i="10" s="1"/>
  <c r="R49" i="10"/>
  <c r="P49" i="10"/>
  <c r="O49" i="10"/>
  <c r="N49" i="10"/>
  <c r="L49" i="10"/>
  <c r="K49" i="10"/>
  <c r="J49" i="10"/>
  <c r="H49" i="10"/>
  <c r="G49" i="10"/>
  <c r="F49" i="10"/>
  <c r="D49" i="10"/>
  <c r="C49" i="10"/>
  <c r="O48" i="10"/>
  <c r="Q48" i="10" s="1"/>
  <c r="K48" i="10"/>
  <c r="M48" i="10" s="1"/>
  <c r="G48" i="10"/>
  <c r="I48" i="10" s="1"/>
  <c r="E48" i="10"/>
  <c r="Q47" i="10"/>
  <c r="O47" i="10"/>
  <c r="K47" i="10"/>
  <c r="M47" i="10" s="1"/>
  <c r="I47" i="10"/>
  <c r="G47" i="10"/>
  <c r="E47" i="10"/>
  <c r="O46" i="10"/>
  <c r="Q46" i="10" s="1"/>
  <c r="K46" i="10"/>
  <c r="M46" i="10" s="1"/>
  <c r="G46" i="10"/>
  <c r="I46" i="10" s="1"/>
  <c r="E46" i="10"/>
  <c r="O45" i="10"/>
  <c r="Q45" i="10" s="1"/>
  <c r="M45" i="10"/>
  <c r="K45" i="10"/>
  <c r="G45" i="10"/>
  <c r="I45" i="10" s="1"/>
  <c r="E45" i="10"/>
  <c r="E41" i="10" s="1"/>
  <c r="O44" i="10"/>
  <c r="Q44" i="10" s="1"/>
  <c r="K44" i="10"/>
  <c r="K41" i="10" s="1"/>
  <c r="G44" i="10"/>
  <c r="I44" i="10" s="1"/>
  <c r="E44" i="10"/>
  <c r="Q43" i="10"/>
  <c r="O43" i="10"/>
  <c r="K43" i="10"/>
  <c r="M43" i="10" s="1"/>
  <c r="I43" i="10"/>
  <c r="G43" i="10"/>
  <c r="E43" i="10"/>
  <c r="O42" i="10"/>
  <c r="O41" i="10" s="1"/>
  <c r="K42" i="10"/>
  <c r="M42" i="10" s="1"/>
  <c r="G42" i="10"/>
  <c r="G41" i="10" s="1"/>
  <c r="G40" i="10" s="1"/>
  <c r="E42" i="10"/>
  <c r="R41" i="10"/>
  <c r="P41" i="10"/>
  <c r="N41" i="10"/>
  <c r="L41" i="10"/>
  <c r="J41" i="10"/>
  <c r="H41" i="10"/>
  <c r="F41" i="10"/>
  <c r="D41" i="10"/>
  <c r="C41" i="10"/>
  <c r="O39" i="10"/>
  <c r="Q39" i="10" s="1"/>
  <c r="M39" i="10"/>
  <c r="K39" i="10"/>
  <c r="G39" i="10"/>
  <c r="I39" i="10" s="1"/>
  <c r="E39" i="10"/>
  <c r="O38" i="10"/>
  <c r="Q38" i="10" s="1"/>
  <c r="Q36" i="10" s="1"/>
  <c r="K38" i="10"/>
  <c r="M38" i="10" s="1"/>
  <c r="G38" i="10"/>
  <c r="I38" i="10" s="1"/>
  <c r="I36" i="10" s="1"/>
  <c r="E38" i="10"/>
  <c r="Q37" i="10"/>
  <c r="O37" i="10"/>
  <c r="K37" i="10"/>
  <c r="M37" i="10" s="1"/>
  <c r="I37" i="10"/>
  <c r="G37" i="10"/>
  <c r="E37" i="10"/>
  <c r="R36" i="10"/>
  <c r="R33" i="10" s="1"/>
  <c r="P36" i="10"/>
  <c r="N36" i="10"/>
  <c r="N33" i="10" s="1"/>
  <c r="L36" i="10"/>
  <c r="J36" i="10"/>
  <c r="J33" i="10" s="1"/>
  <c r="H36" i="10"/>
  <c r="F36" i="10"/>
  <c r="F33" i="10" s="1"/>
  <c r="E36" i="10"/>
  <c r="D36" i="10"/>
  <c r="C36" i="10"/>
  <c r="O35" i="10"/>
  <c r="Q35" i="10" s="1"/>
  <c r="K35" i="10"/>
  <c r="M35" i="10" s="1"/>
  <c r="G35" i="10"/>
  <c r="I35" i="10" s="1"/>
  <c r="E35" i="10"/>
  <c r="O34" i="10"/>
  <c r="Q34" i="10" s="1"/>
  <c r="Q33" i="10" s="1"/>
  <c r="M34" i="10"/>
  <c r="K34" i="10"/>
  <c r="G34" i="10"/>
  <c r="I34" i="10" s="1"/>
  <c r="E34" i="10"/>
  <c r="E33" i="10" s="1"/>
  <c r="P33" i="10"/>
  <c r="L33" i="10"/>
  <c r="H33" i="10"/>
  <c r="D33" i="10"/>
  <c r="C33" i="10"/>
  <c r="O32" i="10"/>
  <c r="Q32" i="10" s="1"/>
  <c r="K32" i="10"/>
  <c r="M32" i="10" s="1"/>
  <c r="I32" i="10"/>
  <c r="G32" i="10"/>
  <c r="E32" i="10"/>
  <c r="Q31" i="10"/>
  <c r="O31" i="10"/>
  <c r="K31" i="10"/>
  <c r="K29" i="10" s="1"/>
  <c r="I31" i="10"/>
  <c r="G31" i="10"/>
  <c r="E31" i="10"/>
  <c r="O30" i="10"/>
  <c r="O29" i="10" s="1"/>
  <c r="O26" i="10" s="1"/>
  <c r="K30" i="10"/>
  <c r="M30" i="10" s="1"/>
  <c r="G30" i="10"/>
  <c r="G29" i="10" s="1"/>
  <c r="G26" i="10" s="1"/>
  <c r="E30" i="10"/>
  <c r="R29" i="10"/>
  <c r="P29" i="10"/>
  <c r="P26" i="10" s="1"/>
  <c r="N29" i="10"/>
  <c r="L29" i="10"/>
  <c r="L26" i="10" s="1"/>
  <c r="J29" i="10"/>
  <c r="H29" i="10"/>
  <c r="H26" i="10" s="1"/>
  <c r="F29" i="10"/>
  <c r="E29" i="10"/>
  <c r="D29" i="10"/>
  <c r="D26" i="10" s="1"/>
  <c r="C29" i="10"/>
  <c r="O28" i="10"/>
  <c r="Q28" i="10" s="1"/>
  <c r="M28" i="10"/>
  <c r="K28" i="10"/>
  <c r="G28" i="10"/>
  <c r="I28" i="10" s="1"/>
  <c r="E28" i="10"/>
  <c r="O27" i="10"/>
  <c r="Q27" i="10" s="1"/>
  <c r="K27" i="10"/>
  <c r="M27" i="10" s="1"/>
  <c r="G27" i="10"/>
  <c r="I27" i="10" s="1"/>
  <c r="E27" i="10"/>
  <c r="E26" i="10" s="1"/>
  <c r="R26" i="10"/>
  <c r="N26" i="10"/>
  <c r="J26" i="10"/>
  <c r="F26" i="10"/>
  <c r="C26" i="10"/>
  <c r="Q25" i="10"/>
  <c r="O25" i="10"/>
  <c r="K25" i="10"/>
  <c r="M25" i="10" s="1"/>
  <c r="I25" i="10"/>
  <c r="G25" i="10"/>
  <c r="E25" i="10"/>
  <c r="O24" i="10"/>
  <c r="Q24" i="10" s="1"/>
  <c r="K24" i="10"/>
  <c r="M24" i="10" s="1"/>
  <c r="G24" i="10"/>
  <c r="I24" i="10" s="1"/>
  <c r="E24" i="10"/>
  <c r="O23" i="10"/>
  <c r="Q23" i="10" s="1"/>
  <c r="M23" i="10"/>
  <c r="K23" i="10"/>
  <c r="G23" i="10"/>
  <c r="I23" i="10" s="1"/>
  <c r="E23" i="10"/>
  <c r="O22" i="10"/>
  <c r="Q22" i="10" s="1"/>
  <c r="Q20" i="10" s="1"/>
  <c r="K22" i="10"/>
  <c r="M22" i="10" s="1"/>
  <c r="G22" i="10"/>
  <c r="I22" i="10" s="1"/>
  <c r="I20" i="10" s="1"/>
  <c r="E22" i="10"/>
  <c r="Q21" i="10"/>
  <c r="O21" i="10"/>
  <c r="K21" i="10"/>
  <c r="M21" i="10" s="1"/>
  <c r="I21" i="10"/>
  <c r="G21" i="10"/>
  <c r="E21" i="10"/>
  <c r="R20" i="10"/>
  <c r="R17" i="10" s="1"/>
  <c r="R16" i="10" s="1"/>
  <c r="P20" i="10"/>
  <c r="N20" i="10"/>
  <c r="N17" i="10" s="1"/>
  <c r="N16" i="10" s="1"/>
  <c r="L20" i="10"/>
  <c r="J20" i="10"/>
  <c r="J17" i="10" s="1"/>
  <c r="J16" i="10" s="1"/>
  <c r="H20" i="10"/>
  <c r="F20" i="10"/>
  <c r="E20" i="10"/>
  <c r="D20" i="10"/>
  <c r="C20" i="10"/>
  <c r="O19" i="10"/>
  <c r="Q19" i="10" s="1"/>
  <c r="K19" i="10"/>
  <c r="M19" i="10" s="1"/>
  <c r="G19" i="10"/>
  <c r="I19" i="10" s="1"/>
  <c r="E19" i="10"/>
  <c r="O18" i="10"/>
  <c r="Q18" i="10" s="1"/>
  <c r="Q17" i="10" s="1"/>
  <c r="Q16" i="10" s="1"/>
  <c r="M18" i="10"/>
  <c r="K18" i="10"/>
  <c r="P17" i="10"/>
  <c r="L17" i="10"/>
  <c r="H17" i="10"/>
  <c r="D17" i="10"/>
  <c r="C17" i="10"/>
  <c r="P16" i="10"/>
  <c r="L16" i="10"/>
  <c r="H16" i="10"/>
  <c r="D16" i="10"/>
  <c r="C16" i="10"/>
  <c r="R309" i="10" l="1"/>
  <c r="R284" i="10" s="1"/>
  <c r="N309" i="10"/>
  <c r="D284" i="10"/>
  <c r="J309" i="10"/>
  <c r="F309" i="10"/>
  <c r="F284" i="10"/>
  <c r="M272" i="10"/>
  <c r="H215" i="10"/>
  <c r="I33" i="10"/>
  <c r="M41" i="10"/>
  <c r="E40" i="10"/>
  <c r="I49" i="10"/>
  <c r="O76" i="10"/>
  <c r="H15" i="10"/>
  <c r="P15" i="10"/>
  <c r="Q229" i="10"/>
  <c r="Q226" i="10" s="1"/>
  <c r="Q76" i="10"/>
  <c r="M20" i="10"/>
  <c r="M17" i="10" s="1"/>
  <c r="M16" i="10" s="1"/>
  <c r="M29" i="10"/>
  <c r="M26" i="10" s="1"/>
  <c r="M36" i="10"/>
  <c r="M33" i="10" s="1"/>
  <c r="O40" i="10"/>
  <c r="M64" i="10"/>
  <c r="K76" i="10"/>
  <c r="G76" i="10"/>
  <c r="M81" i="10"/>
  <c r="J88" i="10"/>
  <c r="J15" i="10" s="1"/>
  <c r="G113" i="10"/>
  <c r="G88" i="10" s="1"/>
  <c r="M152" i="10"/>
  <c r="I125" i="10"/>
  <c r="Q191" i="10"/>
  <c r="Q190" i="10" s="1"/>
  <c r="O190" i="10"/>
  <c r="M247" i="10"/>
  <c r="M246" i="10" s="1"/>
  <c r="K246" i="10"/>
  <c r="M285" i="10"/>
  <c r="M303" i="10"/>
  <c r="Q363" i="10"/>
  <c r="Q361" i="10" s="1"/>
  <c r="O361" i="10"/>
  <c r="K26" i="10"/>
  <c r="I30" i="10"/>
  <c r="I29" i="10" s="1"/>
  <c r="I26" i="10" s="1"/>
  <c r="I42" i="10"/>
  <c r="I41" i="10" s="1"/>
  <c r="M44" i="10"/>
  <c r="K55" i="10"/>
  <c r="Q59" i="10"/>
  <c r="Q58" i="10" s="1"/>
  <c r="Q54" i="10" s="1"/>
  <c r="K61" i="10"/>
  <c r="K54" i="10" s="1"/>
  <c r="K40" i="10" s="1"/>
  <c r="I65" i="10"/>
  <c r="I64" i="10" s="1"/>
  <c r="M68" i="10"/>
  <c r="M67" i="10" s="1"/>
  <c r="Q71" i="10"/>
  <c r="Q70" i="10" s="1"/>
  <c r="K73" i="10"/>
  <c r="Q82" i="10"/>
  <c r="Q81" i="10" s="1"/>
  <c r="K84" i="10"/>
  <c r="K91" i="10"/>
  <c r="Q95" i="10"/>
  <c r="Q94" i="10" s="1"/>
  <c r="Q90" i="10" s="1"/>
  <c r="Q108" i="10"/>
  <c r="Q107" i="10" s="1"/>
  <c r="K110" i="10"/>
  <c r="I115" i="10"/>
  <c r="I114" i="10" s="1"/>
  <c r="G156" i="10"/>
  <c r="G152" i="10" s="1"/>
  <c r="Q166" i="10"/>
  <c r="Q165" i="10" s="1"/>
  <c r="K196" i="10"/>
  <c r="I199" i="10"/>
  <c r="I197" i="10" s="1"/>
  <c r="I196" i="10" s="1"/>
  <c r="Q223" i="10"/>
  <c r="Q232" i="10"/>
  <c r="O229" i="10"/>
  <c r="O226" i="10" s="1"/>
  <c r="Q333" i="10"/>
  <c r="O331" i="10"/>
  <c r="G20" i="10"/>
  <c r="K20" i="10"/>
  <c r="K17" i="10" s="1"/>
  <c r="K16" i="10" s="1"/>
  <c r="O20" i="10"/>
  <c r="O17" i="10" s="1"/>
  <c r="O16" i="10" s="1"/>
  <c r="M31" i="10"/>
  <c r="G36" i="10"/>
  <c r="G33" i="10" s="1"/>
  <c r="K36" i="10"/>
  <c r="K33" i="10" s="1"/>
  <c r="O36" i="10"/>
  <c r="O33" i="10" s="1"/>
  <c r="K52" i="10"/>
  <c r="M60" i="10"/>
  <c r="M58" i="10" s="1"/>
  <c r="M54" i="10" s="1"/>
  <c r="M66" i="10"/>
  <c r="M72" i="10"/>
  <c r="M70" i="10" s="1"/>
  <c r="M78" i="10"/>
  <c r="I80" i="10"/>
  <c r="I76" i="10" s="1"/>
  <c r="Q80" i="10"/>
  <c r="M83" i="10"/>
  <c r="M96" i="10"/>
  <c r="M94" i="10" s="1"/>
  <c r="M90" i="10" s="1"/>
  <c r="M109" i="10"/>
  <c r="M107" i="10" s="1"/>
  <c r="G118" i="10"/>
  <c r="G125" i="10"/>
  <c r="M125" i="10"/>
  <c r="G135" i="10"/>
  <c r="Q144" i="10"/>
  <c r="Q143" i="10" s="1"/>
  <c r="Q138" i="10" s="1"/>
  <c r="C152" i="10"/>
  <c r="C88" i="10" s="1"/>
  <c r="C15" i="10" s="1"/>
  <c r="C393" i="10" s="1"/>
  <c r="N152" i="10"/>
  <c r="N88" i="10" s="1"/>
  <c r="N15" i="10" s="1"/>
  <c r="Q160" i="10"/>
  <c r="Q159" i="10" s="1"/>
  <c r="Q152" i="10" s="1"/>
  <c r="I162" i="10"/>
  <c r="I166" i="10"/>
  <c r="I165" i="10" s="1"/>
  <c r="G175" i="10"/>
  <c r="D174" i="10"/>
  <c r="D88" i="10" s="1"/>
  <c r="D15" i="10" s="1"/>
  <c r="M188" i="10"/>
  <c r="M187" i="10" s="1"/>
  <c r="K187" i="10"/>
  <c r="G208" i="10"/>
  <c r="G207" i="10" s="1"/>
  <c r="F215" i="10"/>
  <c r="K220" i="10"/>
  <c r="R215" i="10"/>
  <c r="M230" i="10"/>
  <c r="M229" i="10" s="1"/>
  <c r="K229" i="10"/>
  <c r="K226" i="10" s="1"/>
  <c r="G236" i="10"/>
  <c r="J240" i="10"/>
  <c r="I244" i="10"/>
  <c r="I241" i="10" s="1"/>
  <c r="G241" i="10"/>
  <c r="I250" i="10"/>
  <c r="I249" i="10" s="1"/>
  <c r="G249" i="10"/>
  <c r="M255" i="10"/>
  <c r="C254" i="10"/>
  <c r="C240" i="10" s="1"/>
  <c r="O310" i="10"/>
  <c r="Q311" i="10"/>
  <c r="Q310" i="10" s="1"/>
  <c r="O352" i="10"/>
  <c r="O348" i="10" s="1"/>
  <c r="Q353" i="10"/>
  <c r="Q352" i="10" s="1"/>
  <c r="I388" i="10"/>
  <c r="I386" i="10" s="1"/>
  <c r="G386" i="10"/>
  <c r="I118" i="10"/>
  <c r="I185" i="10"/>
  <c r="I184" i="10" s="1"/>
  <c r="I174" i="10" s="1"/>
  <c r="G184" i="10"/>
  <c r="G174" i="10" s="1"/>
  <c r="M226" i="10"/>
  <c r="R240" i="10"/>
  <c r="I275" i="10"/>
  <c r="I272" i="10" s="1"/>
  <c r="G272" i="10"/>
  <c r="Q30" i="10"/>
  <c r="Q29" i="10" s="1"/>
  <c r="Q26" i="10" s="1"/>
  <c r="Q42" i="10"/>
  <c r="Q41" i="10" s="1"/>
  <c r="Q40" i="10" s="1"/>
  <c r="I59" i="10"/>
  <c r="I58" i="10" s="1"/>
  <c r="I54" i="10" s="1"/>
  <c r="Q65" i="10"/>
  <c r="Q64" i="10" s="1"/>
  <c r="I71" i="10"/>
  <c r="I70" i="10" s="1"/>
  <c r="I82" i="10"/>
  <c r="I81" i="10" s="1"/>
  <c r="I95" i="10"/>
  <c r="I94" i="10" s="1"/>
  <c r="I90" i="10" s="1"/>
  <c r="I108" i="10"/>
  <c r="I107" i="10" s="1"/>
  <c r="Q115" i="10"/>
  <c r="Q114" i="10" s="1"/>
  <c r="I133" i="10"/>
  <c r="I132" i="10" s="1"/>
  <c r="R152" i="10"/>
  <c r="R88" i="10" s="1"/>
  <c r="R15" i="10" s="1"/>
  <c r="R393" i="10" s="1"/>
  <c r="I172" i="10"/>
  <c r="I171" i="10" s="1"/>
  <c r="Q211" i="10"/>
  <c r="I229" i="10"/>
  <c r="I226" i="10" s="1"/>
  <c r="Q244" i="10"/>
  <c r="O241" i="10"/>
  <c r="Q257" i="10"/>
  <c r="Q255" i="10" s="1"/>
  <c r="O255" i="10"/>
  <c r="I263" i="10"/>
  <c r="I261" i="10" s="1"/>
  <c r="G261" i="10"/>
  <c r="G254" i="10" s="1"/>
  <c r="M268" i="10"/>
  <c r="M267" i="10" s="1"/>
  <c r="K267" i="10"/>
  <c r="K280" i="10"/>
  <c r="M282" i="10"/>
  <c r="M280" i="10" s="1"/>
  <c r="Q315" i="10"/>
  <c r="Q314" i="10" s="1"/>
  <c r="O314" i="10"/>
  <c r="G318" i="10"/>
  <c r="K114" i="10"/>
  <c r="E118" i="10"/>
  <c r="E113" i="10" s="1"/>
  <c r="E88" i="10" s="1"/>
  <c r="Q118" i="10"/>
  <c r="M123" i="10"/>
  <c r="M122" i="10" s="1"/>
  <c r="M113" i="10" s="1"/>
  <c r="K122" i="10"/>
  <c r="Q125" i="10"/>
  <c r="M129" i="10"/>
  <c r="E135" i="10"/>
  <c r="Q135" i="10"/>
  <c r="K138" i="10"/>
  <c r="M140" i="10"/>
  <c r="M138" i="10" s="1"/>
  <c r="I144" i="10"/>
  <c r="I143" i="10" s="1"/>
  <c r="I138" i="10" s="1"/>
  <c r="O152" i="10"/>
  <c r="O88" i="10" s="1"/>
  <c r="O15" i="10" s="1"/>
  <c r="I156" i="10"/>
  <c r="I152" i="10" s="1"/>
  <c r="M168" i="10"/>
  <c r="E175" i="10"/>
  <c r="Q175" i="10"/>
  <c r="E174" i="10"/>
  <c r="Q179" i="10"/>
  <c r="Q178" i="10" s="1"/>
  <c r="Q174" i="10" s="1"/>
  <c r="M190" i="10"/>
  <c r="G220" i="10"/>
  <c r="G217" i="10" s="1"/>
  <c r="G216" i="10" s="1"/>
  <c r="Q238" i="10"/>
  <c r="O236" i="10"/>
  <c r="Q241" i="10"/>
  <c r="K258" i="10"/>
  <c r="M260" i="10"/>
  <c r="M258" i="10" s="1"/>
  <c r="M254" i="10" s="1"/>
  <c r="Q270" i="10"/>
  <c r="Q269" i="10" s="1"/>
  <c r="Q267" i="10" s="1"/>
  <c r="O269" i="10"/>
  <c r="O267" i="10" s="1"/>
  <c r="O254" i="10" s="1"/>
  <c r="M306" i="10"/>
  <c r="I327" i="10"/>
  <c r="G325" i="10"/>
  <c r="K383" i="10"/>
  <c r="M385" i="10"/>
  <c r="M383" i="10" s="1"/>
  <c r="I190" i="10"/>
  <c r="M194" i="10"/>
  <c r="M193" i="10" s="1"/>
  <c r="K193" i="10"/>
  <c r="E196" i="10"/>
  <c r="Q197" i="10"/>
  <c r="O203" i="10"/>
  <c r="Q207" i="10"/>
  <c r="O217" i="10"/>
  <c r="O216" i="10" s="1"/>
  <c r="C215" i="10"/>
  <c r="Q220" i="10"/>
  <c r="E226" i="10"/>
  <c r="E216" i="10" s="1"/>
  <c r="I232" i="10"/>
  <c r="G229" i="10"/>
  <c r="G226" i="10" s="1"/>
  <c r="O233" i="10"/>
  <c r="E236" i="10"/>
  <c r="E233" i="10" s="1"/>
  <c r="E255" i="10"/>
  <c r="H254" i="10"/>
  <c r="H240" i="10" s="1"/>
  <c r="E267" i="10"/>
  <c r="E254" i="10" s="1"/>
  <c r="E240" i="10" s="1"/>
  <c r="I269" i="10"/>
  <c r="I267" i="10" s="1"/>
  <c r="O303" i="10"/>
  <c r="Q304" i="10"/>
  <c r="Q303" i="10" s="1"/>
  <c r="K310" i="10"/>
  <c r="M312" i="10"/>
  <c r="M310" i="10" s="1"/>
  <c r="I332" i="10"/>
  <c r="I331" i="10" s="1"/>
  <c r="G331" i="10"/>
  <c r="K352" i="10"/>
  <c r="K348" i="10" s="1"/>
  <c r="M354" i="10"/>
  <c r="M352" i="10" s="1"/>
  <c r="I361" i="10"/>
  <c r="I363" i="10"/>
  <c r="G361" i="10"/>
  <c r="K377" i="10"/>
  <c r="K370" i="10" s="1"/>
  <c r="M379" i="10"/>
  <c r="M377" i="10" s="1"/>
  <c r="G383" i="10"/>
  <c r="I384" i="10"/>
  <c r="I383" i="10" s="1"/>
  <c r="K132" i="10"/>
  <c r="G138" i="10"/>
  <c r="O138" i="10"/>
  <c r="K143" i="10"/>
  <c r="K153" i="10"/>
  <c r="K159" i="10"/>
  <c r="K152" i="10" s="1"/>
  <c r="K165" i="10"/>
  <c r="K171" i="10"/>
  <c r="K178" i="10"/>
  <c r="K174" i="10" s="1"/>
  <c r="M184" i="10"/>
  <c r="M174" i="10" s="1"/>
  <c r="O197" i="10"/>
  <c r="O196" i="10" s="1"/>
  <c r="G203" i="10"/>
  <c r="G196" i="10" s="1"/>
  <c r="Q205" i="10"/>
  <c r="Q204" i="10" s="1"/>
  <c r="K204" i="10"/>
  <c r="K203" i="10" s="1"/>
  <c r="M206" i="10"/>
  <c r="M204" i="10" s="1"/>
  <c r="M203" i="10" s="1"/>
  <c r="M196" i="10" s="1"/>
  <c r="I208" i="10"/>
  <c r="I207" i="10" s="1"/>
  <c r="I203" i="10" s="1"/>
  <c r="Q218" i="10"/>
  <c r="K217" i="10"/>
  <c r="K216" i="10" s="1"/>
  <c r="M219" i="10"/>
  <c r="M217" i="10" s="1"/>
  <c r="M216" i="10" s="1"/>
  <c r="I220" i="10"/>
  <c r="I217" i="10" s="1"/>
  <c r="G233" i="10"/>
  <c r="Q234" i="10"/>
  <c r="K233" i="10"/>
  <c r="M235" i="10"/>
  <c r="M233" i="10" s="1"/>
  <c r="Q236" i="10"/>
  <c r="M242" i="10"/>
  <c r="M241" i="10" s="1"/>
  <c r="K241" i="10"/>
  <c r="Q249" i="10"/>
  <c r="M253" i="10"/>
  <c r="M252" i="10" s="1"/>
  <c r="K252" i="10"/>
  <c r="D254" i="10"/>
  <c r="D240" i="10" s="1"/>
  <c r="D215" i="10" s="1"/>
  <c r="I265" i="10"/>
  <c r="I264" i="10" s="1"/>
  <c r="I254" i="10" s="1"/>
  <c r="Q265" i="10"/>
  <c r="Q264" i="10" s="1"/>
  <c r="Q254" i="10" s="1"/>
  <c r="K264" i="10"/>
  <c r="M266" i="10"/>
  <c r="M264" i="10" s="1"/>
  <c r="K272" i="10"/>
  <c r="Q275" i="10"/>
  <c r="Q272" i="10" s="1"/>
  <c r="O272" i="10"/>
  <c r="N284" i="10"/>
  <c r="N215" i="10" s="1"/>
  <c r="G300" i="10"/>
  <c r="G286" i="10" s="1"/>
  <c r="G310" i="10"/>
  <c r="G309" i="10" s="1"/>
  <c r="I311" i="10"/>
  <c r="I310" i="10" s="1"/>
  <c r="O321" i="10"/>
  <c r="Q322" i="10"/>
  <c r="Q321" i="10" s="1"/>
  <c r="O371" i="10"/>
  <c r="Q372" i="10"/>
  <c r="Q371" i="10" s="1"/>
  <c r="G377" i="10"/>
  <c r="I378" i="10"/>
  <c r="I377" i="10" s="1"/>
  <c r="E300" i="10"/>
  <c r="Q300" i="10"/>
  <c r="Q286" i="10" s="1"/>
  <c r="K303" i="10"/>
  <c r="M305" i="10"/>
  <c r="I306" i="10"/>
  <c r="I314" i="10"/>
  <c r="E318" i="10"/>
  <c r="E309" i="10" s="1"/>
  <c r="Q318" i="10"/>
  <c r="K321" i="10"/>
  <c r="M323" i="10"/>
  <c r="M321" i="10" s="1"/>
  <c r="Q325" i="10"/>
  <c r="M331" i="10"/>
  <c r="Q337" i="10"/>
  <c r="Q334" i="10" s="1"/>
  <c r="O334" i="10"/>
  <c r="G352" i="10"/>
  <c r="G348" i="10" s="1"/>
  <c r="I353" i="10"/>
  <c r="I352" i="10" s="1"/>
  <c r="I348" i="10" s="1"/>
  <c r="K358" i="10"/>
  <c r="M360" i="10"/>
  <c r="M358" i="10" s="1"/>
  <c r="G370" i="10"/>
  <c r="P370" i="10"/>
  <c r="E286" i="10"/>
  <c r="P284" i="10"/>
  <c r="P215" i="10" s="1"/>
  <c r="K297" i="10"/>
  <c r="K286" i="10" s="1"/>
  <c r="M299" i="10"/>
  <c r="M297" i="10" s="1"/>
  <c r="M286" i="10" s="1"/>
  <c r="I300" i="10"/>
  <c r="I286" i="10" s="1"/>
  <c r="I318" i="10"/>
  <c r="I325" i="10"/>
  <c r="M329" i="10"/>
  <c r="M328" i="10" s="1"/>
  <c r="K328" i="10"/>
  <c r="Q331" i="10"/>
  <c r="I337" i="10"/>
  <c r="I334" i="10" s="1"/>
  <c r="G334" i="10"/>
  <c r="M340" i="10"/>
  <c r="M339" i="10" s="1"/>
  <c r="M334" i="10" s="1"/>
  <c r="K339" i="10"/>
  <c r="K334" i="10" s="1"/>
  <c r="M349" i="10"/>
  <c r="E380" i="10"/>
  <c r="E370" i="10" s="1"/>
  <c r="Q380" i="10"/>
  <c r="Q370" i="10" s="1"/>
  <c r="I349" i="10"/>
  <c r="L348" i="10"/>
  <c r="L284" i="10" s="1"/>
  <c r="L215" i="10" s="1"/>
  <c r="L393" i="10" s="1"/>
  <c r="K371" i="10"/>
  <c r="M373" i="10"/>
  <c r="M371" i="10" s="1"/>
  <c r="J370" i="10"/>
  <c r="J284" i="10" s="1"/>
  <c r="O370" i="10"/>
  <c r="I374" i="10"/>
  <c r="M355" i="10"/>
  <c r="E361" i="10"/>
  <c r="E348" i="10" s="1"/>
  <c r="K364" i="10"/>
  <c r="M366" i="10"/>
  <c r="M364" i="10" s="1"/>
  <c r="I367" i="10"/>
  <c r="M380" i="10"/>
  <c r="E386" i="10"/>
  <c r="Q386" i="10"/>
  <c r="Q390" i="10"/>
  <c r="Q389" i="10" s="1"/>
  <c r="K389" i="10"/>
  <c r="M391" i="10"/>
  <c r="M389" i="10" s="1"/>
  <c r="N393" i="10" l="1"/>
  <c r="D393" i="10"/>
  <c r="G284" i="10"/>
  <c r="J215" i="10"/>
  <c r="M88" i="10"/>
  <c r="I40" i="10"/>
  <c r="K113" i="10"/>
  <c r="K88" i="10" s="1"/>
  <c r="K15" i="10" s="1"/>
  <c r="M76" i="10"/>
  <c r="I113" i="10"/>
  <c r="I88" i="10" s="1"/>
  <c r="M40" i="10"/>
  <c r="E284" i="10"/>
  <c r="E215" i="10" s="1"/>
  <c r="I309" i="10"/>
  <c r="I284" i="10" s="1"/>
  <c r="I216" i="10"/>
  <c r="Q217" i="10"/>
  <c r="Q216" i="10" s="1"/>
  <c r="M309" i="10"/>
  <c r="O240" i="10"/>
  <c r="Q113" i="10"/>
  <c r="O309" i="10"/>
  <c r="O284" i="10" s="1"/>
  <c r="H393" i="10"/>
  <c r="M348" i="10"/>
  <c r="Q240" i="10"/>
  <c r="I240" i="10"/>
  <c r="Q88" i="10"/>
  <c r="I370" i="10"/>
  <c r="K254" i="10"/>
  <c r="K240" i="10" s="1"/>
  <c r="Q309" i="10"/>
  <c r="Q284" i="10" s="1"/>
  <c r="P393" i="10"/>
  <c r="M240" i="10"/>
  <c r="Q233" i="10"/>
  <c r="Q203" i="10"/>
  <c r="M370" i="10"/>
  <c r="K309" i="10"/>
  <c r="K284" i="10" s="1"/>
  <c r="Q196" i="10"/>
  <c r="Q348" i="10"/>
  <c r="G240" i="10"/>
  <c r="G215" i="10" s="1"/>
  <c r="J393" i="10"/>
  <c r="O215" i="10" l="1"/>
  <c r="O393" i="10" s="1"/>
  <c r="M284" i="10"/>
  <c r="M215" i="10" s="1"/>
  <c r="K215" i="10"/>
  <c r="K393" i="10" s="1"/>
  <c r="M15" i="10"/>
  <c r="Q215" i="10"/>
  <c r="Q15" i="10"/>
  <c r="I215" i="10"/>
  <c r="M393" i="10" l="1"/>
  <c r="Q393" i="10"/>
  <c r="F17" i="10"/>
  <c r="F16" i="10"/>
  <c r="F15" i="10" s="1"/>
  <c r="F393" i="10" s="1"/>
  <c r="E17" i="10"/>
  <c r="E16" i="10"/>
  <c r="E15" i="10" s="1"/>
  <c r="E393" i="10" s="1"/>
  <c r="E18" i="10"/>
  <c r="G18" i="10"/>
  <c r="G17" i="10" s="1"/>
  <c r="G16" i="10" s="1"/>
  <c r="G15" i="10" s="1"/>
  <c r="G393" i="10" s="1"/>
  <c r="I18" i="10"/>
  <c r="I17" i="10"/>
  <c r="I16" i="10" s="1"/>
  <c r="I15" i="10" s="1"/>
  <c r="I393" i="10" s="1"/>
</calcChain>
</file>

<file path=xl/sharedStrings.xml><?xml version="1.0" encoding="utf-8"?>
<sst xmlns="http://schemas.openxmlformats.org/spreadsheetml/2006/main" count="423" uniqueCount="93">
  <si>
    <t xml:space="preserve">Componentes Normalizados de la Posición de </t>
  </si>
  <si>
    <t>Transac- ciones</t>
  </si>
  <si>
    <t>Posición al inicio</t>
  </si>
  <si>
    <t>Primer trimestre</t>
  </si>
  <si>
    <t>Partida</t>
  </si>
  <si>
    <t>(en millones de balboas)</t>
  </si>
  <si>
    <t>Posición al final</t>
  </si>
  <si>
    <t>Inversión Internacional (MBP6)</t>
  </si>
  <si>
    <t>(E) Cifras estimadas.</t>
  </si>
  <si>
    <t>NOTA: La diferencia que se observe entre el total y los parciales se debe al redondeo.</t>
  </si>
  <si>
    <t>(P) Cifras preliminares.</t>
  </si>
  <si>
    <t>0.0 Cuando la cantidad es menor a la mitad de la unidad o fracción decimal para la expresión del dato.</t>
  </si>
  <si>
    <t>2017 (E)</t>
  </si>
  <si>
    <t>Segundo trimestre</t>
  </si>
  <si>
    <t>CONTRALORÍA GENERAL DE LA REPÚBLICA - INSTITUTO NACIONAL DE ESTADÍSTICA Y CENSO</t>
  </si>
  <si>
    <t>Tercer trimestre</t>
  </si>
  <si>
    <t xml:space="preserve">Cuadro 2. COMPONENTES NORMALIZADOS DE LA POSICIÓN DE INVERSIÓN INTERNACIONAL </t>
  </si>
  <si>
    <t>Línea núm.</t>
  </si>
  <si>
    <t xml:space="preserve">   </t>
  </si>
  <si>
    <t>Cuadro 2. COMPONENTES NORMALIZADOS DE LA POSICIÓN DE INVERSIÓN INTERNACIONAL</t>
  </si>
  <si>
    <t>Activo</t>
  </si>
  <si>
    <t>Inversión directa</t>
  </si>
  <si>
    <t>Participaciones de capital y participaciones en fondos de inversión</t>
  </si>
  <si>
    <t>Inversionista directo en empresas de inversión directa</t>
  </si>
  <si>
    <t>Entre empresas emparentadas</t>
  </si>
  <si>
    <t>si la casa matriz que ejerce el control final es residente</t>
  </si>
  <si>
    <t>si la casa matriz que ejerce el control final es no residente</t>
  </si>
  <si>
    <t>si se desconoce la casa matriz que ejerce el control final</t>
  </si>
  <si>
    <t>De los cuales: Participaciones/unidades en fondos de inversión</t>
  </si>
  <si>
    <t>Instrumentos de deuda</t>
  </si>
  <si>
    <t>De las cuales: Títulos de deuda</t>
  </si>
  <si>
    <t>Inversión de cartera</t>
  </si>
  <si>
    <t>Banco central</t>
  </si>
  <si>
    <t>Autoridades monetarias (según corresponda)</t>
  </si>
  <si>
    <t>Sociedades captadoras de depósitos, excepto el banco central</t>
  </si>
  <si>
    <t>Gobierno general</t>
  </si>
  <si>
    <t>Otros sectores</t>
  </si>
  <si>
    <t>Otras sociedades financieras</t>
  </si>
  <si>
    <t>Sociedades no financieras, hogares e ISFLSH</t>
  </si>
  <si>
    <t>Inscritas en Bolsa</t>
  </si>
  <si>
    <t>No inscritas en Bolsa</t>
  </si>
  <si>
    <t>Participaciones/unidades de fondos de inversión</t>
  </si>
  <si>
    <t>Títulos de deuda</t>
  </si>
  <si>
    <t>A corto plazo</t>
  </si>
  <si>
    <t>A largo plazo</t>
  </si>
  <si>
    <t>Derivados financieros (distintos de reservas)</t>
  </si>
  <si>
    <t>Opciones</t>
  </si>
  <si>
    <t>Contratos a término (o plazo)</t>
  </si>
  <si>
    <t>Opciones de compra de acciones por parte de empleados</t>
  </si>
  <si>
    <t>Otra inversión</t>
  </si>
  <si>
    <t>Otras participaciones de capital</t>
  </si>
  <si>
    <t>Moneda y depósitos</t>
  </si>
  <si>
    <t>De las cuales: Posiciones interbancarias</t>
  </si>
  <si>
    <t>Préstamos</t>
  </si>
  <si>
    <t>Crédito y préstamos del FMI (distintos de reservas)</t>
  </si>
  <si>
    <t>Otros a corto plazo</t>
  </si>
  <si>
    <t>Otros a largo plazo</t>
  </si>
  <si>
    <t>Crédito y préstamos del FMI</t>
  </si>
  <si>
    <t>Seguros, pensiones y mecanismos normalizados de garantía</t>
  </si>
  <si>
    <t>Reservas técnicas de seguros no de vida</t>
  </si>
  <si>
    <t>Seguros de vida y derechos a rentas vitalicias</t>
  </si>
  <si>
    <t>Derechos a prestaciones jubilatorias</t>
  </si>
  <si>
    <t>Derechos a prestaciones no jubilatorias</t>
  </si>
  <si>
    <t>Créditos y anticipos comerciales</t>
  </si>
  <si>
    <t>Otras cuentas por cobrar - otros</t>
  </si>
  <si>
    <t>Activos de reserva</t>
  </si>
  <si>
    <t>Oro monetario</t>
  </si>
  <si>
    <t>Oro en lingotes</t>
  </si>
  <si>
    <t>Cuentas de oro no asignadas</t>
  </si>
  <si>
    <t>Derechos especiales de giro</t>
  </si>
  <si>
    <t>Posición de reserva en el FMI</t>
  </si>
  <si>
    <t>Otros activos de reserva</t>
  </si>
  <si>
    <t>Derechos sobre activos de las autoridades monetarias</t>
  </si>
  <si>
    <t>Derechos sobre activos de otras entidades</t>
  </si>
  <si>
    <t>Títulos-valores</t>
  </si>
  <si>
    <t>De los cuales: Títulos-valores en repos con garantía en efectivo</t>
  </si>
  <si>
    <t>Derivados financieros</t>
  </si>
  <si>
    <t>Otros derechos sobre activos</t>
  </si>
  <si>
    <t>Pasivo</t>
  </si>
  <si>
    <t>Otras cuentas por pagar - otros</t>
  </si>
  <si>
    <t>Derechos especiales de giro (Contracción neta de pasivos)</t>
  </si>
  <si>
    <t>Posición de inversión internacional</t>
  </si>
  <si>
    <t>núm.</t>
  </si>
  <si>
    <t>Cuarto trimestre</t>
  </si>
  <si>
    <t>EN LA REPÚBLICA, SEGÚN PARTIDA: AÑO 2017, POR TRIMESTRE (Presentación MBP6)</t>
  </si>
  <si>
    <t>Empresas de inversión directa en inversionista directo (inversión en sentido contrario)</t>
  </si>
  <si>
    <t>De los cuales: Participaciones/unidades de fondos del mercado monetario</t>
  </si>
  <si>
    <t>Participaciones de capital distintas de participaciones/unidades de fondos de inversión</t>
  </si>
  <si>
    <t>Derivados financieros (distintos de reservas) y opciones de compra de acciones por parte de empleados</t>
  </si>
  <si>
    <t>Derechos de los fondos de pensiones sobre activos de sus patrocinadores</t>
  </si>
  <si>
    <t>Provisiones para las peticiones de fondos en virtud de garantías normalizadas</t>
  </si>
  <si>
    <t>De las cuales: Oro monetario en virtud de intercambio de garantía en efectivo</t>
  </si>
  <si>
    <t>Otras Varia-ciones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</si>
</sst>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3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Fill="1"/>
    <xf numFmtId="0" fontId="1" fillId="0" borderId="0" xfId="0" applyFont="1" applyFill="1" applyProtection="1"/>
    <xf numFmtId="164" fontId="1" fillId="0" borderId="0" xfId="0" applyNumberFormat="1" applyFont="1" applyFill="1"/>
    <xf numFmtId="0" fontId="1" fillId="0" borderId="0" xfId="0" applyFont="1" applyFill="1" applyBorder="1"/>
    <xf numFmtId="0" fontId="2" fillId="0" borderId="1" xfId="0" applyNumberFormat="1" applyFont="1" applyFill="1" applyBorder="1" applyAlignment="1" applyProtection="1">
      <alignment horizontal="center"/>
    </xf>
    <xf numFmtId="164" fontId="1" fillId="0" borderId="4" xfId="0" applyNumberFormat="1" applyFont="1" applyFill="1" applyBorder="1" applyProtection="1"/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164" fontId="1" fillId="0" borderId="9" xfId="0" applyNumberFormat="1" applyFont="1" applyFill="1" applyBorder="1" applyProtection="1"/>
    <xf numFmtId="164" fontId="1" fillId="0" borderId="4" xfId="0" applyNumberFormat="1" applyFont="1" applyFill="1" applyBorder="1" applyAlignment="1" applyProtection="1">
      <alignment horizontal="right"/>
    </xf>
    <xf numFmtId="164" fontId="1" fillId="0" borderId="9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Protection="1"/>
    <xf numFmtId="164" fontId="2" fillId="0" borderId="6" xfId="0" applyNumberFormat="1" applyFont="1" applyFill="1" applyBorder="1" applyProtection="1"/>
    <xf numFmtId="0" fontId="4" fillId="0" borderId="0" xfId="0" applyFont="1" applyFill="1"/>
    <xf numFmtId="0" fontId="5" fillId="0" borderId="0" xfId="0" applyFont="1" applyFill="1"/>
    <xf numFmtId="0" fontId="1" fillId="0" borderId="0" xfId="0" applyNumberFormat="1" applyFont="1" applyFill="1" applyAlignment="1">
      <alignment horizontal="left" indent="4"/>
    </xf>
    <xf numFmtId="0" fontId="1" fillId="0" borderId="0" xfId="0" applyNumberFormat="1" applyFont="1" applyFill="1" applyAlignment="1">
      <alignment horizontal="left" indent="6"/>
    </xf>
    <xf numFmtId="0" fontId="3" fillId="0" borderId="0" xfId="0" applyNumberFormat="1" applyFont="1" applyFill="1" applyAlignment="1">
      <alignment horizontal="left" indent="8"/>
    </xf>
    <xf numFmtId="0" fontId="3" fillId="0" borderId="0" xfId="0" applyNumberFormat="1" applyFont="1" applyFill="1" applyAlignment="1">
      <alignment horizontal="left" indent="4"/>
    </xf>
    <xf numFmtId="0" fontId="3" fillId="0" borderId="0" xfId="0" applyNumberFormat="1" applyFont="1" applyFill="1" applyAlignment="1">
      <alignment horizontal="left" indent="10"/>
    </xf>
    <xf numFmtId="0" fontId="3" fillId="0" borderId="0" xfId="0" applyNumberFormat="1" applyFont="1" applyFill="1" applyAlignment="1">
      <alignment horizontal="left" indent="6"/>
    </xf>
    <xf numFmtId="0" fontId="1" fillId="0" borderId="0" xfId="0" applyNumberFormat="1" applyFont="1" applyFill="1" applyAlignment="1">
      <alignment horizontal="left" indent="8"/>
    </xf>
    <xf numFmtId="0" fontId="3" fillId="0" borderId="0" xfId="0" applyNumberFormat="1" applyFont="1" applyFill="1" applyAlignment="1">
      <alignment horizontal="left" indent="12"/>
    </xf>
    <xf numFmtId="0" fontId="1" fillId="0" borderId="0" xfId="0" applyNumberFormat="1" applyFont="1" applyFill="1" applyAlignment="1">
      <alignment horizontal="left" indent="10"/>
    </xf>
    <xf numFmtId="0" fontId="1" fillId="0" borderId="0" xfId="0" applyNumberFormat="1" applyFont="1" applyFill="1" applyAlignment="1">
      <alignment horizontal="left" indent="12"/>
    </xf>
    <xf numFmtId="0" fontId="3" fillId="0" borderId="0" xfId="0" applyNumberFormat="1" applyFont="1" applyFill="1" applyAlignment="1">
      <alignment horizontal="left" indent="2"/>
    </xf>
    <xf numFmtId="0" fontId="1" fillId="0" borderId="5" xfId="0" applyNumberFormat="1" applyFont="1" applyFill="1" applyBorder="1" applyAlignment="1"/>
    <xf numFmtId="164" fontId="1" fillId="0" borderId="2" xfId="0" applyNumberFormat="1" applyFont="1" applyFill="1" applyBorder="1" applyProtection="1"/>
    <xf numFmtId="164" fontId="1" fillId="0" borderId="3" xfId="0" applyNumberFormat="1" applyFont="1" applyFill="1" applyBorder="1" applyProtection="1"/>
    <xf numFmtId="0" fontId="4" fillId="0" borderId="0" xfId="0" applyFont="1" applyFill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 applyProtection="1">
      <alignment horizontal="right"/>
    </xf>
    <xf numFmtId="0" fontId="1" fillId="0" borderId="0" xfId="0" applyFont="1" applyFill="1" applyAlignment="1">
      <alignment horizontal="right"/>
    </xf>
    <xf numFmtId="0" fontId="7" fillId="0" borderId="8" xfId="0" applyNumberFormat="1" applyFont="1" applyBorder="1"/>
    <xf numFmtId="0" fontId="7" fillId="0" borderId="5" xfId="0" applyNumberFormat="1" applyFont="1" applyBorder="1"/>
    <xf numFmtId="0" fontId="8" fillId="0" borderId="0" xfId="0" applyFont="1" applyFill="1"/>
    <xf numFmtId="0" fontId="8" fillId="0" borderId="0" xfId="0" applyFont="1" applyFill="1" applyAlignment="1" applyProtection="1">
      <alignment horizontal="left"/>
    </xf>
    <xf numFmtId="0" fontId="7" fillId="0" borderId="3" xfId="0" applyNumberFormat="1" applyFont="1" applyBorder="1"/>
    <xf numFmtId="0" fontId="7" fillId="0" borderId="9" xfId="0" applyNumberFormat="1" applyFont="1" applyBorder="1"/>
    <xf numFmtId="0" fontId="7" fillId="0" borderId="7" xfId="0" applyNumberFormat="1" applyFont="1" applyBorder="1"/>
    <xf numFmtId="0" fontId="4" fillId="0" borderId="0" xfId="0" applyFont="1" applyFill="1" applyAlignment="1"/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6" fillId="2" borderId="8" xfId="0" applyNumberFormat="1" applyFont="1" applyFill="1" applyBorder="1" applyAlignment="1">
      <alignment vertical="center" wrapText="1"/>
    </xf>
    <xf numFmtId="0" fontId="6" fillId="2" borderId="5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8" xfId="0" applyNumberFormat="1" applyFont="1" applyFill="1" applyBorder="1" applyAlignment="1">
      <alignment vertical="center"/>
    </xf>
    <xf numFmtId="0" fontId="5" fillId="2" borderId="5" xfId="0" applyNumberFormat="1" applyFont="1" applyFill="1" applyBorder="1" applyAlignment="1">
      <alignment vertical="center"/>
    </xf>
    <xf numFmtId="0" fontId="5" fillId="2" borderId="4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vertical="center" wrapText="1"/>
    </xf>
    <xf numFmtId="0" fontId="6" fillId="2" borderId="9" xfId="0" applyNumberFormat="1" applyFont="1" applyFill="1" applyBorder="1" applyAlignment="1">
      <alignment vertical="center" wrapText="1"/>
    </xf>
    <xf numFmtId="0" fontId="6" fillId="2" borderId="7" xfId="0" applyNumberFormat="1" applyFont="1" applyFill="1" applyBorder="1" applyAlignment="1">
      <alignment vertical="center" wrapText="1"/>
    </xf>
    <xf numFmtId="0" fontId="2" fillId="0" borderId="0" xfId="0" applyNumberFormat="1" applyFont="1" applyFill="1" applyAlignment="1">
      <alignment horizontal="left" indent="2"/>
    </xf>
    <xf numFmtId="0" fontId="2" fillId="0" borderId="0" xfId="0" applyNumberFormat="1" applyFont="1" applyFill="1" applyAlignment="1">
      <alignment horizontal="left" indent="4"/>
    </xf>
    <xf numFmtId="0" fontId="4" fillId="0" borderId="0" xfId="0" applyNumberFormat="1" applyFont="1" applyFill="1" applyAlignment="1"/>
    <xf numFmtId="0" fontId="4" fillId="0" borderId="8" xfId="0" applyNumberFormat="1" applyFont="1" applyFill="1" applyBorder="1" applyAlignment="1"/>
    <xf numFmtId="164" fontId="4" fillId="0" borderId="4" xfId="0" applyNumberFormat="1" applyFont="1" applyFill="1" applyBorder="1" applyProtection="1"/>
    <xf numFmtId="164" fontId="9" fillId="0" borderId="4" xfId="0" applyNumberFormat="1" applyFont="1" applyFill="1" applyBorder="1" applyProtection="1"/>
    <xf numFmtId="164" fontId="1" fillId="0" borderId="4" xfId="0" applyNumberFormat="1" applyFont="1" applyFill="1" applyBorder="1"/>
    <xf numFmtId="164" fontId="1" fillId="0" borderId="4" xfId="0" applyNumberFormat="1" applyFont="1" applyBorder="1"/>
    <xf numFmtId="164" fontId="4" fillId="0" borderId="4" xfId="0" applyNumberFormat="1" applyFont="1" applyFill="1" applyBorder="1"/>
    <xf numFmtId="0" fontId="2" fillId="0" borderId="0" xfId="0" applyNumberFormat="1" applyFont="1" applyFill="1" applyAlignment="1">
      <alignment horizontal="left" wrapText="1" indent="2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" vertical="center"/>
    </xf>
    <xf numFmtId="0" fontId="5" fillId="2" borderId="12" xfId="0" applyNumberFormat="1" applyFont="1" applyFill="1" applyBorder="1" applyAlignment="1" applyProtection="1">
      <alignment horizontal="center" vertical="center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13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2" borderId="8" xfId="0" applyNumberFormat="1" applyFont="1" applyFill="1" applyBorder="1" applyAlignment="1" applyProtection="1">
      <alignment horizontal="center" vertical="center"/>
    </xf>
    <xf numFmtId="0" fontId="5" fillId="2" borderId="7" xfId="0" applyNumberFormat="1" applyFont="1" applyFill="1" applyBorder="1" applyAlignment="1" applyProtection="1">
      <alignment horizontal="center" vertical="center"/>
    </xf>
    <xf numFmtId="0" fontId="5" fillId="2" borderId="14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8"/>
  <sheetViews>
    <sheetView showGridLines="0" tabSelected="1" zoomScaleNormal="100" zoomScaleSheetLayoutView="90" workbookViewId="0"/>
  </sheetViews>
  <sheetFormatPr baseColWidth="10" defaultRowHeight="12.75" x14ac:dyDescent="0.2"/>
  <cols>
    <col min="1" max="1" width="7.7109375" style="1" customWidth="1"/>
    <col min="2" max="2" width="90.7109375" style="1" customWidth="1"/>
    <col min="3" max="7" width="12.7109375" style="1" customWidth="1"/>
    <col min="8" max="9" width="10.7109375" style="1" customWidth="1"/>
    <col min="10" max="11" width="12.7109375" style="1" customWidth="1"/>
    <col min="12" max="13" width="10.7109375" style="1" customWidth="1"/>
    <col min="14" max="14" width="12.7109375" style="1" customWidth="1"/>
    <col min="15" max="15" width="12.7109375" style="1" bestFit="1" customWidth="1"/>
    <col min="16" max="17" width="10.7109375" style="1" customWidth="1"/>
    <col min="18" max="18" width="12.7109375" style="1" bestFit="1" customWidth="1"/>
    <col min="19" max="19" width="7.7109375" style="4" customWidth="1"/>
    <col min="20" max="16384" width="11.42578125" style="1"/>
  </cols>
  <sheetData>
    <row r="1" spans="1:19" ht="15.95" customHeight="1" x14ac:dyDescent="0.25">
      <c r="A1" s="41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0" t="s">
        <v>14</v>
      </c>
    </row>
    <row r="2" spans="1:19" ht="8.1" customHeight="1" x14ac:dyDescent="0.25">
      <c r="A2" s="36"/>
      <c r="B2" s="37"/>
      <c r="C2" s="37"/>
      <c r="D2" s="37"/>
      <c r="E2" s="37"/>
      <c r="F2" s="37"/>
      <c r="G2" s="32"/>
      <c r="H2" s="32"/>
      <c r="I2" s="32"/>
      <c r="J2" s="32"/>
      <c r="K2" s="33"/>
      <c r="L2" s="33"/>
      <c r="M2" s="33"/>
      <c r="N2" s="33"/>
      <c r="O2" s="33"/>
      <c r="P2" s="33"/>
      <c r="Q2" s="33"/>
      <c r="R2" s="33"/>
    </row>
    <row r="3" spans="1:19" s="14" customFormat="1" ht="15.95" customHeight="1" x14ac:dyDescent="0.25">
      <c r="A3" s="41" t="s">
        <v>16</v>
      </c>
      <c r="B3" s="31"/>
      <c r="C3" s="31"/>
      <c r="D3" s="31"/>
      <c r="E3" s="31"/>
      <c r="F3" s="31"/>
      <c r="G3" s="31" t="s">
        <v>18</v>
      </c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0" t="s">
        <v>19</v>
      </c>
    </row>
    <row r="4" spans="1:19" s="14" customFormat="1" ht="15.95" customHeight="1" x14ac:dyDescent="0.25">
      <c r="A4" s="41" t="s">
        <v>84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0" t="s">
        <v>84</v>
      </c>
    </row>
    <row r="5" spans="1:19" ht="12.75" customHeight="1" x14ac:dyDescent="0.2">
      <c r="B5" s="2"/>
      <c r="C5" s="2"/>
      <c r="D5" s="2"/>
      <c r="E5" s="2"/>
      <c r="F5" s="2"/>
      <c r="G5" s="2"/>
      <c r="H5" s="2"/>
      <c r="I5" s="2"/>
      <c r="J5" s="2"/>
    </row>
    <row r="6" spans="1:19" ht="14.45" customHeight="1" x14ac:dyDescent="0.2">
      <c r="A6" s="44"/>
      <c r="B6" s="47"/>
      <c r="C6" s="68" t="s">
        <v>0</v>
      </c>
      <c r="D6" s="69"/>
      <c r="E6" s="69"/>
      <c r="F6" s="70"/>
      <c r="G6" s="68" t="s">
        <v>0</v>
      </c>
      <c r="H6" s="69"/>
      <c r="I6" s="69"/>
      <c r="J6" s="69"/>
      <c r="K6" s="69"/>
      <c r="L6" s="69"/>
      <c r="M6" s="69"/>
      <c r="N6" s="69"/>
      <c r="O6" s="69"/>
      <c r="P6" s="69"/>
      <c r="Q6" s="69"/>
      <c r="R6" s="70"/>
      <c r="S6" s="51"/>
    </row>
    <row r="7" spans="1:19" ht="14.45" customHeight="1" x14ac:dyDescent="0.2">
      <c r="A7" s="45"/>
      <c r="B7" s="48"/>
      <c r="C7" s="71" t="s">
        <v>7</v>
      </c>
      <c r="D7" s="72"/>
      <c r="E7" s="72"/>
      <c r="F7" s="73"/>
      <c r="G7" s="71" t="s">
        <v>7</v>
      </c>
      <c r="H7" s="72"/>
      <c r="I7" s="72"/>
      <c r="J7" s="72"/>
      <c r="K7" s="72"/>
      <c r="L7" s="72"/>
      <c r="M7" s="72"/>
      <c r="N7" s="72"/>
      <c r="O7" s="72"/>
      <c r="P7" s="72"/>
      <c r="Q7" s="72"/>
      <c r="R7" s="73"/>
      <c r="S7" s="52"/>
    </row>
    <row r="8" spans="1:19" ht="14.45" customHeight="1" x14ac:dyDescent="0.2">
      <c r="A8" s="45"/>
      <c r="B8" s="48"/>
      <c r="C8" s="74" t="s">
        <v>5</v>
      </c>
      <c r="D8" s="75"/>
      <c r="E8" s="75"/>
      <c r="F8" s="76"/>
      <c r="G8" s="74" t="s">
        <v>5</v>
      </c>
      <c r="H8" s="75"/>
      <c r="I8" s="75"/>
      <c r="J8" s="75"/>
      <c r="K8" s="75"/>
      <c r="L8" s="75"/>
      <c r="M8" s="75"/>
      <c r="N8" s="75"/>
      <c r="O8" s="75"/>
      <c r="P8" s="75"/>
      <c r="Q8" s="75"/>
      <c r="R8" s="76"/>
      <c r="S8" s="52"/>
    </row>
    <row r="9" spans="1:19" ht="14.45" customHeight="1" x14ac:dyDescent="0.2">
      <c r="A9" s="43" t="s">
        <v>17</v>
      </c>
      <c r="B9" s="50" t="s">
        <v>4</v>
      </c>
      <c r="C9" s="64" t="s">
        <v>12</v>
      </c>
      <c r="D9" s="65"/>
      <c r="E9" s="65"/>
      <c r="F9" s="66"/>
      <c r="G9" s="64" t="s">
        <v>12</v>
      </c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  <c r="S9" s="42" t="s">
        <v>17</v>
      </c>
    </row>
    <row r="10" spans="1:19" ht="14.45" customHeight="1" x14ac:dyDescent="0.2">
      <c r="A10" s="43" t="s">
        <v>82</v>
      </c>
      <c r="B10" s="48"/>
      <c r="C10" s="77" t="s">
        <v>2</v>
      </c>
      <c r="D10" s="64" t="s">
        <v>3</v>
      </c>
      <c r="E10" s="66"/>
      <c r="F10" s="80" t="s">
        <v>6</v>
      </c>
      <c r="G10" s="77" t="s">
        <v>2</v>
      </c>
      <c r="H10" s="64" t="s">
        <v>13</v>
      </c>
      <c r="I10" s="66"/>
      <c r="J10" s="83" t="s">
        <v>6</v>
      </c>
      <c r="K10" s="77" t="s">
        <v>2</v>
      </c>
      <c r="L10" s="64" t="s">
        <v>15</v>
      </c>
      <c r="M10" s="66"/>
      <c r="N10" s="83" t="s">
        <v>6</v>
      </c>
      <c r="O10" s="77" t="s">
        <v>2</v>
      </c>
      <c r="P10" s="64" t="s">
        <v>83</v>
      </c>
      <c r="Q10" s="66"/>
      <c r="R10" s="83" t="s">
        <v>6</v>
      </c>
      <c r="S10" s="42" t="s">
        <v>82</v>
      </c>
    </row>
    <row r="11" spans="1:19" ht="14.45" customHeight="1" x14ac:dyDescent="0.2">
      <c r="A11" s="45"/>
      <c r="B11" s="48"/>
      <c r="C11" s="78"/>
      <c r="D11" s="67" t="s">
        <v>1</v>
      </c>
      <c r="E11" s="67" t="s">
        <v>92</v>
      </c>
      <c r="F11" s="81"/>
      <c r="G11" s="78"/>
      <c r="H11" s="67" t="s">
        <v>1</v>
      </c>
      <c r="I11" s="67" t="s">
        <v>92</v>
      </c>
      <c r="J11" s="84"/>
      <c r="K11" s="78"/>
      <c r="L11" s="67" t="s">
        <v>1</v>
      </c>
      <c r="M11" s="67" t="s">
        <v>92</v>
      </c>
      <c r="N11" s="84"/>
      <c r="O11" s="78"/>
      <c r="P11" s="67" t="s">
        <v>1</v>
      </c>
      <c r="Q11" s="67" t="s">
        <v>92</v>
      </c>
      <c r="R11" s="84"/>
      <c r="S11" s="52"/>
    </row>
    <row r="12" spans="1:19" ht="14.45" customHeight="1" x14ac:dyDescent="0.2">
      <c r="A12" s="45"/>
      <c r="B12" s="48"/>
      <c r="C12" s="78"/>
      <c r="D12" s="67"/>
      <c r="E12" s="67"/>
      <c r="F12" s="81"/>
      <c r="G12" s="78"/>
      <c r="H12" s="67"/>
      <c r="I12" s="67"/>
      <c r="J12" s="84"/>
      <c r="K12" s="78"/>
      <c r="L12" s="67"/>
      <c r="M12" s="67"/>
      <c r="N12" s="84"/>
      <c r="O12" s="78"/>
      <c r="P12" s="67"/>
      <c r="Q12" s="67"/>
      <c r="R12" s="84"/>
      <c r="S12" s="52"/>
    </row>
    <row r="13" spans="1:19" ht="14.45" customHeight="1" x14ac:dyDescent="0.2">
      <c r="A13" s="46"/>
      <c r="B13" s="49"/>
      <c r="C13" s="79"/>
      <c r="D13" s="67"/>
      <c r="E13" s="67"/>
      <c r="F13" s="82"/>
      <c r="G13" s="79"/>
      <c r="H13" s="67"/>
      <c r="I13" s="67"/>
      <c r="J13" s="85"/>
      <c r="K13" s="79"/>
      <c r="L13" s="67"/>
      <c r="M13" s="67"/>
      <c r="N13" s="85"/>
      <c r="O13" s="79"/>
      <c r="P13" s="67"/>
      <c r="Q13" s="67"/>
      <c r="R13" s="85"/>
      <c r="S13" s="53"/>
    </row>
    <row r="14" spans="1:19" ht="6" customHeight="1" x14ac:dyDescent="0.2">
      <c r="A14" s="34"/>
      <c r="B14" s="5"/>
      <c r="C14" s="28"/>
      <c r="D14" s="28"/>
      <c r="E14" s="28"/>
      <c r="F14" s="28"/>
      <c r="G14" s="28"/>
      <c r="H14" s="28"/>
      <c r="I14" s="28"/>
      <c r="J14" s="29"/>
      <c r="K14" s="28"/>
      <c r="L14" s="28"/>
      <c r="M14" s="28"/>
      <c r="N14" s="29"/>
      <c r="O14" s="29"/>
      <c r="P14" s="29"/>
      <c r="Q14" s="29"/>
      <c r="R14" s="29"/>
      <c r="S14" s="38"/>
    </row>
    <row r="15" spans="1:19" s="15" customFormat="1" ht="15.95" customHeight="1" x14ac:dyDescent="0.25">
      <c r="A15" s="34">
        <v>1</v>
      </c>
      <c r="B15" s="56" t="s">
        <v>20</v>
      </c>
      <c r="C15" s="58">
        <f>SUM(C16,C40,C76,C88+C196)</f>
        <v>82183</v>
      </c>
      <c r="D15" s="58">
        <f t="shared" ref="D15:R15" si="0">SUM(D16,D40,D76,D88+D196)</f>
        <v>-479.50000000000011</v>
      </c>
      <c r="E15" s="58">
        <f t="shared" si="0"/>
        <v>8.4999999999990514</v>
      </c>
      <c r="F15" s="58">
        <f t="shared" si="0"/>
        <v>81712</v>
      </c>
      <c r="G15" s="58">
        <f t="shared" si="0"/>
        <v>81712</v>
      </c>
      <c r="H15" s="58">
        <f t="shared" si="0"/>
        <v>-1214.8</v>
      </c>
      <c r="I15" s="58">
        <f t="shared" si="0"/>
        <v>31.39999999999964</v>
      </c>
      <c r="J15" s="58">
        <f t="shared" si="0"/>
        <v>80528.600000000006</v>
      </c>
      <c r="K15" s="58">
        <f t="shared" si="0"/>
        <v>80528.600000000006</v>
      </c>
      <c r="L15" s="58">
        <f t="shared" si="0"/>
        <v>266.10000000000014</v>
      </c>
      <c r="M15" s="58">
        <f t="shared" si="0"/>
        <v>32.900000000005534</v>
      </c>
      <c r="N15" s="58">
        <f t="shared" si="0"/>
        <v>80827.600000000006</v>
      </c>
      <c r="O15" s="58">
        <f t="shared" si="0"/>
        <v>80827.600000000006</v>
      </c>
      <c r="P15" s="58">
        <f t="shared" si="0"/>
        <v>-1502.8</v>
      </c>
      <c r="Q15" s="58">
        <f t="shared" si="0"/>
        <v>9.5999999999970473</v>
      </c>
      <c r="R15" s="58">
        <f t="shared" si="0"/>
        <v>79334.400000000009</v>
      </c>
      <c r="S15" s="39">
        <v>1</v>
      </c>
    </row>
    <row r="16" spans="1:19" ht="15.95" customHeight="1" x14ac:dyDescent="0.2">
      <c r="A16" s="34">
        <v>2</v>
      </c>
      <c r="B16" s="54" t="s">
        <v>21</v>
      </c>
      <c r="C16" s="59">
        <f t="shared" ref="C16:R16" si="1">SUM(C17,C28)</f>
        <v>10745.799999999997</v>
      </c>
      <c r="D16" s="59">
        <f t="shared" si="1"/>
        <v>341</v>
      </c>
      <c r="E16" s="59">
        <f t="shared" si="1"/>
        <v>-2.8421709430404007E-14</v>
      </c>
      <c r="F16" s="59">
        <f t="shared" si="1"/>
        <v>11086.799999999997</v>
      </c>
      <c r="G16" s="59">
        <f t="shared" si="1"/>
        <v>11086.799999999997</v>
      </c>
      <c r="H16" s="59">
        <f t="shared" si="1"/>
        <v>250.8</v>
      </c>
      <c r="I16" s="59">
        <f t="shared" si="1"/>
        <v>0</v>
      </c>
      <c r="J16" s="59">
        <f t="shared" si="1"/>
        <v>11337.599999999999</v>
      </c>
      <c r="K16" s="59">
        <f t="shared" si="1"/>
        <v>11337.599999999999</v>
      </c>
      <c r="L16" s="59">
        <f t="shared" si="1"/>
        <v>330.8</v>
      </c>
      <c r="M16" s="59">
        <f t="shared" si="1"/>
        <v>0.19999999999909335</v>
      </c>
      <c r="N16" s="59">
        <f t="shared" si="1"/>
        <v>11668.599999999997</v>
      </c>
      <c r="O16" s="59">
        <f t="shared" si="1"/>
        <v>11668.599999999997</v>
      </c>
      <c r="P16" s="59">
        <f t="shared" si="1"/>
        <v>-289.89999999999998</v>
      </c>
      <c r="Q16" s="59">
        <f t="shared" si="1"/>
        <v>-9.9999999999852207E-2</v>
      </c>
      <c r="R16" s="59">
        <f t="shared" si="1"/>
        <v>11378.599999999997</v>
      </c>
      <c r="S16" s="39">
        <v>2</v>
      </c>
    </row>
    <row r="17" spans="1:19" ht="15.95" customHeight="1" x14ac:dyDescent="0.2">
      <c r="A17" s="34">
        <v>3</v>
      </c>
      <c r="B17" s="55" t="s">
        <v>22</v>
      </c>
      <c r="C17" s="6">
        <f t="shared" ref="C17:R17" si="2">SUM(C18,C19,C20)</f>
        <v>4968.699999999998</v>
      </c>
      <c r="D17" s="6">
        <f t="shared" si="2"/>
        <v>101.9</v>
      </c>
      <c r="E17" s="6">
        <f t="shared" si="2"/>
        <v>9.9999999999994316E-2</v>
      </c>
      <c r="F17" s="6">
        <f t="shared" si="2"/>
        <v>5070.699999999998</v>
      </c>
      <c r="G17" s="6">
        <f t="shared" si="2"/>
        <v>5070.699999999998</v>
      </c>
      <c r="H17" s="6">
        <f t="shared" si="2"/>
        <v>103.00000000000001</v>
      </c>
      <c r="I17" s="6">
        <f t="shared" si="2"/>
        <v>0</v>
      </c>
      <c r="J17" s="6">
        <f t="shared" si="2"/>
        <v>5173.699999999998</v>
      </c>
      <c r="K17" s="6">
        <f t="shared" si="2"/>
        <v>5173.699999999998</v>
      </c>
      <c r="L17" s="6">
        <f t="shared" si="2"/>
        <v>119.60000000000001</v>
      </c>
      <c r="M17" s="6">
        <f t="shared" si="2"/>
        <v>9.9999999999809575E-2</v>
      </c>
      <c r="N17" s="6">
        <f t="shared" si="2"/>
        <v>5293.3999999999978</v>
      </c>
      <c r="O17" s="6">
        <f t="shared" si="2"/>
        <v>5293.3999999999978</v>
      </c>
      <c r="P17" s="6">
        <f t="shared" si="2"/>
        <v>-438.09999999999997</v>
      </c>
      <c r="Q17" s="6">
        <f t="shared" si="2"/>
        <v>-9.9999999999852207E-2</v>
      </c>
      <c r="R17" s="6">
        <f t="shared" si="2"/>
        <v>4855.199999999998</v>
      </c>
      <c r="S17" s="39">
        <v>3</v>
      </c>
    </row>
    <row r="18" spans="1:19" ht="14.1" customHeight="1" x14ac:dyDescent="0.2">
      <c r="A18" s="34">
        <v>4</v>
      </c>
      <c r="B18" s="17" t="s">
        <v>23</v>
      </c>
      <c r="C18" s="6">
        <v>4968.699999999998</v>
      </c>
      <c r="D18" s="6">
        <v>101.9</v>
      </c>
      <c r="E18" s="6">
        <f t="shared" ref="E18:E80" si="3">+F18-C18-D18</f>
        <v>9.9999999999994316E-2</v>
      </c>
      <c r="F18" s="6">
        <v>5070.699999999998</v>
      </c>
      <c r="G18" s="6">
        <f>SUM(F18)</f>
        <v>5070.699999999998</v>
      </c>
      <c r="H18" s="6">
        <v>103.00000000000001</v>
      </c>
      <c r="I18" s="6">
        <f t="shared" ref="I18:I80" si="4">+J18-G18-H18</f>
        <v>0</v>
      </c>
      <c r="J18" s="9">
        <v>5173.699999999998</v>
      </c>
      <c r="K18" s="6">
        <f>SUM(J18)</f>
        <v>5173.699999999998</v>
      </c>
      <c r="L18" s="6">
        <v>119.60000000000001</v>
      </c>
      <c r="M18" s="6">
        <f t="shared" ref="M18" si="5">+N18-K18-L18</f>
        <v>9.9999999999809575E-2</v>
      </c>
      <c r="N18" s="9">
        <v>5293.3999999999978</v>
      </c>
      <c r="O18" s="6">
        <f>SUM(N18)</f>
        <v>5293.3999999999978</v>
      </c>
      <c r="P18" s="6">
        <v>-438.09999999999997</v>
      </c>
      <c r="Q18" s="6">
        <f t="shared" ref="Q18" si="6">+R18-O18-P18</f>
        <v>-9.9999999999852207E-2</v>
      </c>
      <c r="R18" s="9">
        <v>4855.199999999998</v>
      </c>
      <c r="S18" s="39">
        <v>4</v>
      </c>
    </row>
    <row r="19" spans="1:19" ht="14.1" customHeight="1" x14ac:dyDescent="0.2">
      <c r="A19" s="34">
        <v>5</v>
      </c>
      <c r="B19" s="17" t="s">
        <v>85</v>
      </c>
      <c r="C19" s="10">
        <v>0</v>
      </c>
      <c r="D19" s="10">
        <v>0</v>
      </c>
      <c r="E19" s="10">
        <f>+F19-C19-D19</f>
        <v>0</v>
      </c>
      <c r="F19" s="10">
        <v>0</v>
      </c>
      <c r="G19" s="6">
        <f>SUM(F19)</f>
        <v>0</v>
      </c>
      <c r="H19" s="10">
        <v>0</v>
      </c>
      <c r="I19" s="10">
        <f>+J19-G19-H19</f>
        <v>0</v>
      </c>
      <c r="J19" s="11">
        <v>0</v>
      </c>
      <c r="K19" s="6">
        <f>SUM(J19)</f>
        <v>0</v>
      </c>
      <c r="L19" s="10">
        <v>0</v>
      </c>
      <c r="M19" s="10">
        <f>+N19-K19-L19</f>
        <v>0</v>
      </c>
      <c r="N19" s="11">
        <v>0</v>
      </c>
      <c r="O19" s="6">
        <f>SUM(N19)</f>
        <v>0</v>
      </c>
      <c r="P19" s="10">
        <v>0</v>
      </c>
      <c r="Q19" s="10">
        <f>+R19-O19-P19</f>
        <v>0</v>
      </c>
      <c r="R19" s="11">
        <v>0</v>
      </c>
      <c r="S19" s="39">
        <v>5</v>
      </c>
    </row>
    <row r="20" spans="1:19" ht="14.1" customHeight="1" x14ac:dyDescent="0.2">
      <c r="A20" s="34">
        <v>6</v>
      </c>
      <c r="B20" s="17" t="s">
        <v>24</v>
      </c>
      <c r="C20" s="10">
        <f t="shared" ref="C20:R20" si="7">SUM(C21,C22,C23)</f>
        <v>0</v>
      </c>
      <c r="D20" s="10">
        <f t="shared" si="7"/>
        <v>0</v>
      </c>
      <c r="E20" s="10">
        <f t="shared" si="7"/>
        <v>0</v>
      </c>
      <c r="F20" s="10">
        <f t="shared" si="7"/>
        <v>0</v>
      </c>
      <c r="G20" s="10">
        <f t="shared" si="7"/>
        <v>0</v>
      </c>
      <c r="H20" s="10">
        <f t="shared" si="7"/>
        <v>0</v>
      </c>
      <c r="I20" s="10">
        <f t="shared" si="7"/>
        <v>0</v>
      </c>
      <c r="J20" s="10">
        <f t="shared" si="7"/>
        <v>0</v>
      </c>
      <c r="K20" s="10">
        <f t="shared" si="7"/>
        <v>0</v>
      </c>
      <c r="L20" s="10">
        <f t="shared" si="7"/>
        <v>0</v>
      </c>
      <c r="M20" s="10">
        <f t="shared" si="7"/>
        <v>0</v>
      </c>
      <c r="N20" s="10">
        <f t="shared" si="7"/>
        <v>0</v>
      </c>
      <c r="O20" s="10">
        <f t="shared" si="7"/>
        <v>0</v>
      </c>
      <c r="P20" s="10">
        <f t="shared" si="7"/>
        <v>0</v>
      </c>
      <c r="Q20" s="10">
        <f t="shared" si="7"/>
        <v>0</v>
      </c>
      <c r="R20" s="10">
        <f t="shared" si="7"/>
        <v>0</v>
      </c>
      <c r="S20" s="39">
        <v>6</v>
      </c>
    </row>
    <row r="21" spans="1:19" ht="14.1" customHeight="1" x14ac:dyDescent="0.2">
      <c r="A21" s="34">
        <v>7</v>
      </c>
      <c r="B21" s="18" t="s">
        <v>25</v>
      </c>
      <c r="C21" s="10">
        <v>0</v>
      </c>
      <c r="D21" s="10">
        <v>0</v>
      </c>
      <c r="E21" s="10">
        <f t="shared" si="3"/>
        <v>0</v>
      </c>
      <c r="F21" s="10">
        <v>0</v>
      </c>
      <c r="G21" s="6">
        <f t="shared" ref="G21:G25" si="8">SUM(F21)</f>
        <v>0</v>
      </c>
      <c r="H21" s="10">
        <v>0</v>
      </c>
      <c r="I21" s="10">
        <f t="shared" si="4"/>
        <v>0</v>
      </c>
      <c r="J21" s="11">
        <v>0</v>
      </c>
      <c r="K21" s="6">
        <f t="shared" ref="K21:K25" si="9">SUM(J21)</f>
        <v>0</v>
      </c>
      <c r="L21" s="10">
        <v>0</v>
      </c>
      <c r="M21" s="10">
        <f t="shared" ref="M21:M24" si="10">+N21-K21-L21</f>
        <v>0</v>
      </c>
      <c r="N21" s="11">
        <v>0</v>
      </c>
      <c r="O21" s="6">
        <f t="shared" ref="O21:O25" si="11">SUM(N21)</f>
        <v>0</v>
      </c>
      <c r="P21" s="10">
        <v>0</v>
      </c>
      <c r="Q21" s="10">
        <f t="shared" ref="Q21:Q24" si="12">+R21-O21-P21</f>
        <v>0</v>
      </c>
      <c r="R21" s="11">
        <v>0</v>
      </c>
      <c r="S21" s="39">
        <v>7</v>
      </c>
    </row>
    <row r="22" spans="1:19" ht="14.1" customHeight="1" x14ac:dyDescent="0.2">
      <c r="A22" s="34">
        <v>8</v>
      </c>
      <c r="B22" s="18" t="s">
        <v>26</v>
      </c>
      <c r="C22" s="10">
        <v>0</v>
      </c>
      <c r="D22" s="10">
        <v>0</v>
      </c>
      <c r="E22" s="10">
        <f t="shared" si="3"/>
        <v>0</v>
      </c>
      <c r="F22" s="10">
        <v>0</v>
      </c>
      <c r="G22" s="6">
        <f t="shared" si="8"/>
        <v>0</v>
      </c>
      <c r="H22" s="10">
        <v>0</v>
      </c>
      <c r="I22" s="10">
        <f t="shared" si="4"/>
        <v>0</v>
      </c>
      <c r="J22" s="11">
        <v>0</v>
      </c>
      <c r="K22" s="6">
        <f t="shared" si="9"/>
        <v>0</v>
      </c>
      <c r="L22" s="10">
        <v>0</v>
      </c>
      <c r="M22" s="10">
        <f t="shared" si="10"/>
        <v>0</v>
      </c>
      <c r="N22" s="11">
        <v>0</v>
      </c>
      <c r="O22" s="6">
        <f t="shared" si="11"/>
        <v>0</v>
      </c>
      <c r="P22" s="10">
        <v>0</v>
      </c>
      <c r="Q22" s="10">
        <f t="shared" si="12"/>
        <v>0</v>
      </c>
      <c r="R22" s="11">
        <v>0</v>
      </c>
      <c r="S22" s="39">
        <v>8</v>
      </c>
    </row>
    <row r="23" spans="1:19" ht="14.1" customHeight="1" x14ac:dyDescent="0.2">
      <c r="A23" s="34">
        <v>9</v>
      </c>
      <c r="B23" s="18" t="s">
        <v>27</v>
      </c>
      <c r="C23" s="10">
        <v>0</v>
      </c>
      <c r="D23" s="10">
        <v>0</v>
      </c>
      <c r="E23" s="10">
        <f t="shared" si="3"/>
        <v>0</v>
      </c>
      <c r="F23" s="10">
        <v>0</v>
      </c>
      <c r="G23" s="6">
        <f t="shared" si="8"/>
        <v>0</v>
      </c>
      <c r="H23" s="10">
        <v>0</v>
      </c>
      <c r="I23" s="10">
        <f t="shared" si="4"/>
        <v>0</v>
      </c>
      <c r="J23" s="11">
        <v>0</v>
      </c>
      <c r="K23" s="6">
        <f t="shared" si="9"/>
        <v>0</v>
      </c>
      <c r="L23" s="10">
        <v>0</v>
      </c>
      <c r="M23" s="10">
        <f t="shared" si="10"/>
        <v>0</v>
      </c>
      <c r="N23" s="11">
        <v>0</v>
      </c>
      <c r="O23" s="6">
        <f t="shared" si="11"/>
        <v>0</v>
      </c>
      <c r="P23" s="10">
        <v>0</v>
      </c>
      <c r="Q23" s="10">
        <f t="shared" si="12"/>
        <v>0</v>
      </c>
      <c r="R23" s="11">
        <v>0</v>
      </c>
      <c r="S23" s="39">
        <v>9</v>
      </c>
    </row>
    <row r="24" spans="1:19" ht="14.1" customHeight="1" x14ac:dyDescent="0.2">
      <c r="A24" s="34">
        <v>10</v>
      </c>
      <c r="B24" s="19" t="s">
        <v>28</v>
      </c>
      <c r="C24" s="10">
        <v>0</v>
      </c>
      <c r="D24" s="10">
        <v>0</v>
      </c>
      <c r="E24" s="10">
        <f t="shared" si="3"/>
        <v>0</v>
      </c>
      <c r="F24" s="10">
        <v>0</v>
      </c>
      <c r="G24" s="6">
        <f t="shared" si="8"/>
        <v>0</v>
      </c>
      <c r="H24" s="10">
        <v>0</v>
      </c>
      <c r="I24" s="10">
        <f t="shared" si="4"/>
        <v>0</v>
      </c>
      <c r="J24" s="11">
        <v>0</v>
      </c>
      <c r="K24" s="6">
        <f t="shared" si="9"/>
        <v>0</v>
      </c>
      <c r="L24" s="10">
        <v>0</v>
      </c>
      <c r="M24" s="10">
        <f t="shared" si="10"/>
        <v>0</v>
      </c>
      <c r="N24" s="11">
        <v>0</v>
      </c>
      <c r="O24" s="6">
        <f t="shared" si="11"/>
        <v>0</v>
      </c>
      <c r="P24" s="10">
        <v>0</v>
      </c>
      <c r="Q24" s="10">
        <f t="shared" si="12"/>
        <v>0</v>
      </c>
      <c r="R24" s="11">
        <v>0</v>
      </c>
      <c r="S24" s="39">
        <v>10</v>
      </c>
    </row>
    <row r="25" spans="1:19" ht="14.1" customHeight="1" x14ac:dyDescent="0.2">
      <c r="A25" s="34">
        <v>11</v>
      </c>
      <c r="B25" s="19" t="s">
        <v>86</v>
      </c>
      <c r="C25" s="10">
        <v>0</v>
      </c>
      <c r="D25" s="10">
        <v>0</v>
      </c>
      <c r="E25" s="10">
        <f>+F25-C25-D25</f>
        <v>0</v>
      </c>
      <c r="F25" s="10">
        <v>0</v>
      </c>
      <c r="G25" s="6">
        <f t="shared" si="8"/>
        <v>0</v>
      </c>
      <c r="H25" s="10">
        <v>0</v>
      </c>
      <c r="I25" s="10">
        <f>+J25-G25-H25</f>
        <v>0</v>
      </c>
      <c r="J25" s="11">
        <v>0</v>
      </c>
      <c r="K25" s="6">
        <f t="shared" si="9"/>
        <v>0</v>
      </c>
      <c r="L25" s="10">
        <v>0</v>
      </c>
      <c r="M25" s="10">
        <f>+N25-K25-L25</f>
        <v>0</v>
      </c>
      <c r="N25" s="11">
        <v>0</v>
      </c>
      <c r="O25" s="6">
        <f t="shared" si="11"/>
        <v>0</v>
      </c>
      <c r="P25" s="10">
        <v>0</v>
      </c>
      <c r="Q25" s="10">
        <f>+R25-O25-P25</f>
        <v>0</v>
      </c>
      <c r="R25" s="11">
        <v>0</v>
      </c>
      <c r="S25" s="39">
        <v>11</v>
      </c>
    </row>
    <row r="26" spans="1:19" ht="15.95" customHeight="1" x14ac:dyDescent="0.2">
      <c r="A26" s="34">
        <v>12</v>
      </c>
      <c r="B26" s="55" t="s">
        <v>29</v>
      </c>
      <c r="C26" s="10">
        <f t="shared" ref="C26:R26" si="13">SUM(C27,C28,C29)</f>
        <v>5777.0999999999995</v>
      </c>
      <c r="D26" s="10">
        <f t="shared" si="13"/>
        <v>239.10000000000002</v>
      </c>
      <c r="E26" s="10">
        <f t="shared" si="13"/>
        <v>-0.10000000000002274</v>
      </c>
      <c r="F26" s="10">
        <f t="shared" si="13"/>
        <v>6016.0999999999995</v>
      </c>
      <c r="G26" s="10">
        <f t="shared" si="13"/>
        <v>6016.0999999999995</v>
      </c>
      <c r="H26" s="10">
        <f t="shared" si="13"/>
        <v>147.80000000000001</v>
      </c>
      <c r="I26" s="10">
        <f t="shared" si="13"/>
        <v>0</v>
      </c>
      <c r="J26" s="10">
        <f t="shared" si="13"/>
        <v>6163.9</v>
      </c>
      <c r="K26" s="10">
        <f t="shared" si="13"/>
        <v>6163.9</v>
      </c>
      <c r="L26" s="10">
        <f t="shared" si="13"/>
        <v>211.2</v>
      </c>
      <c r="M26" s="10">
        <f t="shared" si="13"/>
        <v>9.9999999999283773E-2</v>
      </c>
      <c r="N26" s="10">
        <f t="shared" si="13"/>
        <v>6375.1999999999989</v>
      </c>
      <c r="O26" s="10">
        <f t="shared" si="13"/>
        <v>6375.1999999999989</v>
      </c>
      <c r="P26" s="10">
        <f t="shared" si="13"/>
        <v>148.19999999999999</v>
      </c>
      <c r="Q26" s="10">
        <f t="shared" si="13"/>
        <v>0</v>
      </c>
      <c r="R26" s="10">
        <f t="shared" si="13"/>
        <v>6523.3999999999987</v>
      </c>
      <c r="S26" s="39">
        <v>12</v>
      </c>
    </row>
    <row r="27" spans="1:19" ht="14.1" customHeight="1" x14ac:dyDescent="0.2">
      <c r="A27" s="34">
        <v>13</v>
      </c>
      <c r="B27" s="17" t="s">
        <v>23</v>
      </c>
      <c r="C27" s="10">
        <v>0</v>
      </c>
      <c r="D27" s="10">
        <v>0</v>
      </c>
      <c r="E27" s="10">
        <f t="shared" si="3"/>
        <v>0</v>
      </c>
      <c r="F27" s="10">
        <v>0</v>
      </c>
      <c r="G27" s="6">
        <f t="shared" ref="G27:G28" si="14">SUM(F27)</f>
        <v>0</v>
      </c>
      <c r="H27" s="10">
        <v>0</v>
      </c>
      <c r="I27" s="10">
        <f t="shared" si="4"/>
        <v>0</v>
      </c>
      <c r="J27" s="11">
        <v>0</v>
      </c>
      <c r="K27" s="6">
        <f t="shared" ref="K27:K28" si="15">SUM(J27)</f>
        <v>0</v>
      </c>
      <c r="L27" s="10">
        <v>0</v>
      </c>
      <c r="M27" s="10">
        <f t="shared" ref="M27" si="16">+N27-K27-L27</f>
        <v>0</v>
      </c>
      <c r="N27" s="11">
        <v>0</v>
      </c>
      <c r="O27" s="6">
        <f t="shared" ref="O27:O28" si="17">SUM(N27)</f>
        <v>0</v>
      </c>
      <c r="P27" s="10">
        <v>0</v>
      </c>
      <c r="Q27" s="10">
        <f t="shared" ref="Q27" si="18">+R27-O27-P27</f>
        <v>0</v>
      </c>
      <c r="R27" s="11">
        <v>0</v>
      </c>
      <c r="S27" s="39">
        <v>13</v>
      </c>
    </row>
    <row r="28" spans="1:19" ht="14.1" customHeight="1" x14ac:dyDescent="0.2">
      <c r="A28" s="34">
        <v>14</v>
      </c>
      <c r="B28" s="17" t="s">
        <v>85</v>
      </c>
      <c r="C28" s="6">
        <v>5777.0999999999995</v>
      </c>
      <c r="D28" s="6">
        <v>239.10000000000002</v>
      </c>
      <c r="E28" s="10">
        <f>+F28-C28-D28</f>
        <v>-0.10000000000002274</v>
      </c>
      <c r="F28" s="6">
        <v>6016.0999999999995</v>
      </c>
      <c r="G28" s="6">
        <f t="shared" si="14"/>
        <v>6016.0999999999995</v>
      </c>
      <c r="H28" s="6">
        <v>147.80000000000001</v>
      </c>
      <c r="I28" s="10">
        <f>+J28-G28-H28</f>
        <v>0</v>
      </c>
      <c r="J28" s="9">
        <v>6163.9</v>
      </c>
      <c r="K28" s="6">
        <f t="shared" si="15"/>
        <v>6163.9</v>
      </c>
      <c r="L28" s="6">
        <v>211.2</v>
      </c>
      <c r="M28" s="10">
        <f>+N28-K28-L28</f>
        <v>9.9999999999283773E-2</v>
      </c>
      <c r="N28" s="9">
        <v>6375.1999999999989</v>
      </c>
      <c r="O28" s="6">
        <f t="shared" si="17"/>
        <v>6375.1999999999989</v>
      </c>
      <c r="P28" s="6">
        <v>148.19999999999999</v>
      </c>
      <c r="Q28" s="10">
        <f>+R28-O28-P28</f>
        <v>0</v>
      </c>
      <c r="R28" s="9">
        <v>6523.3999999999987</v>
      </c>
      <c r="S28" s="39">
        <v>14</v>
      </c>
    </row>
    <row r="29" spans="1:19" ht="14.1" customHeight="1" x14ac:dyDescent="0.2">
      <c r="A29" s="34">
        <v>15</v>
      </c>
      <c r="B29" s="17" t="s">
        <v>24</v>
      </c>
      <c r="C29" s="10">
        <f t="shared" ref="C29:R29" si="19">SUM(C30,C31,C32)</f>
        <v>0</v>
      </c>
      <c r="D29" s="10">
        <f t="shared" si="19"/>
        <v>0</v>
      </c>
      <c r="E29" s="10">
        <f t="shared" si="19"/>
        <v>0</v>
      </c>
      <c r="F29" s="10">
        <f t="shared" si="19"/>
        <v>0</v>
      </c>
      <c r="G29" s="10">
        <f t="shared" si="19"/>
        <v>0</v>
      </c>
      <c r="H29" s="10">
        <f t="shared" si="19"/>
        <v>0</v>
      </c>
      <c r="I29" s="10">
        <f t="shared" si="19"/>
        <v>0</v>
      </c>
      <c r="J29" s="10">
        <f t="shared" si="19"/>
        <v>0</v>
      </c>
      <c r="K29" s="10">
        <f t="shared" si="19"/>
        <v>0</v>
      </c>
      <c r="L29" s="10">
        <f t="shared" si="19"/>
        <v>0</v>
      </c>
      <c r="M29" s="10">
        <f t="shared" si="19"/>
        <v>0</v>
      </c>
      <c r="N29" s="10">
        <f t="shared" si="19"/>
        <v>0</v>
      </c>
      <c r="O29" s="10">
        <f t="shared" si="19"/>
        <v>0</v>
      </c>
      <c r="P29" s="10">
        <f t="shared" si="19"/>
        <v>0</v>
      </c>
      <c r="Q29" s="10">
        <f t="shared" si="19"/>
        <v>0</v>
      </c>
      <c r="R29" s="10">
        <f t="shared" si="19"/>
        <v>0</v>
      </c>
      <c r="S29" s="39">
        <v>15</v>
      </c>
    </row>
    <row r="30" spans="1:19" ht="14.1" customHeight="1" x14ac:dyDescent="0.2">
      <c r="A30" s="34">
        <v>16</v>
      </c>
      <c r="B30" s="18" t="s">
        <v>25</v>
      </c>
      <c r="C30" s="10">
        <v>0</v>
      </c>
      <c r="D30" s="10">
        <v>0</v>
      </c>
      <c r="E30" s="10">
        <f t="shared" si="3"/>
        <v>0</v>
      </c>
      <c r="F30" s="10">
        <v>0</v>
      </c>
      <c r="G30" s="6">
        <f t="shared" ref="G30:G32" si="20">SUM(F30)</f>
        <v>0</v>
      </c>
      <c r="H30" s="10">
        <v>0</v>
      </c>
      <c r="I30" s="10">
        <f t="shared" si="4"/>
        <v>0</v>
      </c>
      <c r="J30" s="11">
        <v>0</v>
      </c>
      <c r="K30" s="6">
        <f t="shared" ref="K30:K32" si="21">SUM(J30)</f>
        <v>0</v>
      </c>
      <c r="L30" s="10">
        <v>0</v>
      </c>
      <c r="M30" s="10">
        <f t="shared" ref="M30:M34" si="22">+N30-K30-L30</f>
        <v>0</v>
      </c>
      <c r="N30" s="11">
        <v>0</v>
      </c>
      <c r="O30" s="6">
        <f t="shared" ref="O30:O32" si="23">SUM(N30)</f>
        <v>0</v>
      </c>
      <c r="P30" s="10">
        <v>0</v>
      </c>
      <c r="Q30" s="10">
        <f t="shared" ref="Q30:Q34" si="24">+R30-O30-P30</f>
        <v>0</v>
      </c>
      <c r="R30" s="11">
        <v>0</v>
      </c>
      <c r="S30" s="39">
        <v>16</v>
      </c>
    </row>
    <row r="31" spans="1:19" ht="14.1" customHeight="1" x14ac:dyDescent="0.2">
      <c r="A31" s="34">
        <v>17</v>
      </c>
      <c r="B31" s="18" t="s">
        <v>26</v>
      </c>
      <c r="C31" s="10">
        <v>0</v>
      </c>
      <c r="D31" s="10">
        <v>0</v>
      </c>
      <c r="E31" s="10">
        <f t="shared" si="3"/>
        <v>0</v>
      </c>
      <c r="F31" s="10">
        <v>0</v>
      </c>
      <c r="G31" s="6">
        <f t="shared" si="20"/>
        <v>0</v>
      </c>
      <c r="H31" s="10">
        <v>0</v>
      </c>
      <c r="I31" s="10">
        <f t="shared" si="4"/>
        <v>0</v>
      </c>
      <c r="J31" s="11">
        <v>0</v>
      </c>
      <c r="K31" s="6">
        <f t="shared" si="21"/>
        <v>0</v>
      </c>
      <c r="L31" s="10">
        <v>0</v>
      </c>
      <c r="M31" s="10">
        <f t="shared" si="22"/>
        <v>0</v>
      </c>
      <c r="N31" s="11">
        <v>0</v>
      </c>
      <c r="O31" s="6">
        <f t="shared" si="23"/>
        <v>0</v>
      </c>
      <c r="P31" s="10">
        <v>0</v>
      </c>
      <c r="Q31" s="10">
        <f t="shared" si="24"/>
        <v>0</v>
      </c>
      <c r="R31" s="11">
        <v>0</v>
      </c>
      <c r="S31" s="39">
        <v>17</v>
      </c>
    </row>
    <row r="32" spans="1:19" ht="14.1" customHeight="1" x14ac:dyDescent="0.2">
      <c r="A32" s="34">
        <v>18</v>
      </c>
      <c r="B32" s="18" t="s">
        <v>27</v>
      </c>
      <c r="C32" s="10">
        <v>0</v>
      </c>
      <c r="D32" s="10">
        <v>0</v>
      </c>
      <c r="E32" s="10">
        <f t="shared" si="3"/>
        <v>0</v>
      </c>
      <c r="F32" s="10">
        <v>0</v>
      </c>
      <c r="G32" s="6">
        <f t="shared" si="20"/>
        <v>0</v>
      </c>
      <c r="H32" s="10">
        <v>0</v>
      </c>
      <c r="I32" s="10">
        <f t="shared" si="4"/>
        <v>0</v>
      </c>
      <c r="J32" s="11">
        <v>0</v>
      </c>
      <c r="K32" s="6">
        <f t="shared" si="21"/>
        <v>0</v>
      </c>
      <c r="L32" s="10">
        <v>0</v>
      </c>
      <c r="M32" s="10">
        <f t="shared" si="22"/>
        <v>0</v>
      </c>
      <c r="N32" s="11">
        <v>0</v>
      </c>
      <c r="O32" s="6">
        <f t="shared" si="23"/>
        <v>0</v>
      </c>
      <c r="P32" s="10">
        <v>0</v>
      </c>
      <c r="Q32" s="10">
        <f t="shared" si="24"/>
        <v>0</v>
      </c>
      <c r="R32" s="11">
        <v>0</v>
      </c>
      <c r="S32" s="39">
        <v>18</v>
      </c>
    </row>
    <row r="33" spans="1:19" ht="14.1" customHeight="1" x14ac:dyDescent="0.2">
      <c r="A33" s="34">
        <v>19</v>
      </c>
      <c r="B33" s="19" t="s">
        <v>30</v>
      </c>
      <c r="C33" s="10">
        <f t="shared" ref="C33:R33" si="25">SUM(C34,C35,C36)</f>
        <v>0</v>
      </c>
      <c r="D33" s="10">
        <f t="shared" si="25"/>
        <v>0</v>
      </c>
      <c r="E33" s="10">
        <f t="shared" si="25"/>
        <v>0</v>
      </c>
      <c r="F33" s="10">
        <f t="shared" si="25"/>
        <v>0</v>
      </c>
      <c r="G33" s="10">
        <f t="shared" si="25"/>
        <v>0</v>
      </c>
      <c r="H33" s="10">
        <f t="shared" si="25"/>
        <v>0</v>
      </c>
      <c r="I33" s="10">
        <f t="shared" si="25"/>
        <v>0</v>
      </c>
      <c r="J33" s="10">
        <f t="shared" si="25"/>
        <v>0</v>
      </c>
      <c r="K33" s="10">
        <f t="shared" si="25"/>
        <v>0</v>
      </c>
      <c r="L33" s="10">
        <f t="shared" si="25"/>
        <v>0</v>
      </c>
      <c r="M33" s="10">
        <f t="shared" si="25"/>
        <v>0</v>
      </c>
      <c r="N33" s="10">
        <f t="shared" si="25"/>
        <v>0</v>
      </c>
      <c r="O33" s="10">
        <f t="shared" si="25"/>
        <v>0</v>
      </c>
      <c r="P33" s="10">
        <f t="shared" si="25"/>
        <v>0</v>
      </c>
      <c r="Q33" s="10">
        <f t="shared" si="25"/>
        <v>0</v>
      </c>
      <c r="R33" s="10">
        <f t="shared" si="25"/>
        <v>0</v>
      </c>
      <c r="S33" s="39">
        <v>19</v>
      </c>
    </row>
    <row r="34" spans="1:19" ht="14.1" customHeight="1" x14ac:dyDescent="0.2">
      <c r="A34" s="34">
        <v>20</v>
      </c>
      <c r="B34" s="18" t="s">
        <v>23</v>
      </c>
      <c r="C34" s="10">
        <v>0</v>
      </c>
      <c r="D34" s="10">
        <v>0</v>
      </c>
      <c r="E34" s="10">
        <f t="shared" si="3"/>
        <v>0</v>
      </c>
      <c r="F34" s="10">
        <v>0</v>
      </c>
      <c r="G34" s="6">
        <f t="shared" ref="G34:G35" si="26">SUM(F34)</f>
        <v>0</v>
      </c>
      <c r="H34" s="10">
        <v>0</v>
      </c>
      <c r="I34" s="10">
        <f t="shared" si="4"/>
        <v>0</v>
      </c>
      <c r="J34" s="11">
        <v>0</v>
      </c>
      <c r="K34" s="6">
        <f t="shared" ref="K34:K35" si="27">SUM(J34)</f>
        <v>0</v>
      </c>
      <c r="L34" s="10">
        <v>0</v>
      </c>
      <c r="M34" s="10">
        <f t="shared" si="22"/>
        <v>0</v>
      </c>
      <c r="N34" s="11">
        <v>0</v>
      </c>
      <c r="O34" s="6">
        <f t="shared" ref="O34:O35" si="28">SUM(N34)</f>
        <v>0</v>
      </c>
      <c r="P34" s="10">
        <v>0</v>
      </c>
      <c r="Q34" s="10">
        <f t="shared" si="24"/>
        <v>0</v>
      </c>
      <c r="R34" s="11">
        <v>0</v>
      </c>
      <c r="S34" s="39">
        <v>20</v>
      </c>
    </row>
    <row r="35" spans="1:19" ht="14.1" customHeight="1" x14ac:dyDescent="0.2">
      <c r="A35" s="34">
        <v>21</v>
      </c>
      <c r="B35" s="18" t="s">
        <v>85</v>
      </c>
      <c r="C35" s="10">
        <v>0</v>
      </c>
      <c r="D35" s="10">
        <v>0</v>
      </c>
      <c r="E35" s="10">
        <f>+F35-C35-D35</f>
        <v>0</v>
      </c>
      <c r="F35" s="10">
        <v>0</v>
      </c>
      <c r="G35" s="6">
        <f t="shared" si="26"/>
        <v>0</v>
      </c>
      <c r="H35" s="10">
        <v>0</v>
      </c>
      <c r="I35" s="10">
        <f>+J35-G35-H35</f>
        <v>0</v>
      </c>
      <c r="J35" s="11">
        <v>0</v>
      </c>
      <c r="K35" s="6">
        <f t="shared" si="27"/>
        <v>0</v>
      </c>
      <c r="L35" s="10">
        <v>0</v>
      </c>
      <c r="M35" s="10">
        <f>+N35-K35-L35</f>
        <v>0</v>
      </c>
      <c r="N35" s="11">
        <v>0</v>
      </c>
      <c r="O35" s="6">
        <f t="shared" si="28"/>
        <v>0</v>
      </c>
      <c r="P35" s="10">
        <v>0</v>
      </c>
      <c r="Q35" s="10">
        <f>+R35-O35-P35</f>
        <v>0</v>
      </c>
      <c r="R35" s="11">
        <v>0</v>
      </c>
      <c r="S35" s="39">
        <v>21</v>
      </c>
    </row>
    <row r="36" spans="1:19" ht="14.1" customHeight="1" x14ac:dyDescent="0.2">
      <c r="A36" s="34">
        <v>22</v>
      </c>
      <c r="B36" s="18" t="s">
        <v>24</v>
      </c>
      <c r="C36" s="10">
        <f t="shared" ref="C36:R36" si="29">SUM(C37,C38,C39)</f>
        <v>0</v>
      </c>
      <c r="D36" s="10">
        <f t="shared" si="29"/>
        <v>0</v>
      </c>
      <c r="E36" s="10">
        <f t="shared" si="29"/>
        <v>0</v>
      </c>
      <c r="F36" s="10">
        <f t="shared" si="29"/>
        <v>0</v>
      </c>
      <c r="G36" s="10">
        <f t="shared" si="29"/>
        <v>0</v>
      </c>
      <c r="H36" s="10">
        <f t="shared" si="29"/>
        <v>0</v>
      </c>
      <c r="I36" s="10">
        <f t="shared" si="29"/>
        <v>0</v>
      </c>
      <c r="J36" s="10">
        <f t="shared" si="29"/>
        <v>0</v>
      </c>
      <c r="K36" s="10">
        <f t="shared" si="29"/>
        <v>0</v>
      </c>
      <c r="L36" s="10">
        <f t="shared" si="29"/>
        <v>0</v>
      </c>
      <c r="M36" s="10">
        <f t="shared" si="29"/>
        <v>0</v>
      </c>
      <c r="N36" s="10">
        <f t="shared" si="29"/>
        <v>0</v>
      </c>
      <c r="O36" s="10">
        <f t="shared" si="29"/>
        <v>0</v>
      </c>
      <c r="P36" s="10">
        <f t="shared" si="29"/>
        <v>0</v>
      </c>
      <c r="Q36" s="10">
        <f t="shared" si="29"/>
        <v>0</v>
      </c>
      <c r="R36" s="10">
        <f t="shared" si="29"/>
        <v>0</v>
      </c>
      <c r="S36" s="39">
        <v>22</v>
      </c>
    </row>
    <row r="37" spans="1:19" ht="14.1" customHeight="1" x14ac:dyDescent="0.2">
      <c r="A37" s="34">
        <v>23</v>
      </c>
      <c r="B37" s="20" t="s">
        <v>25</v>
      </c>
      <c r="C37" s="10">
        <v>0</v>
      </c>
      <c r="D37" s="10">
        <v>0</v>
      </c>
      <c r="E37" s="10">
        <f t="shared" si="3"/>
        <v>0</v>
      </c>
      <c r="F37" s="10">
        <v>0</v>
      </c>
      <c r="G37" s="6">
        <f t="shared" ref="G37:G39" si="30">SUM(F37)</f>
        <v>0</v>
      </c>
      <c r="H37" s="10">
        <v>0</v>
      </c>
      <c r="I37" s="10">
        <f t="shared" si="4"/>
        <v>0</v>
      </c>
      <c r="J37" s="11">
        <v>0</v>
      </c>
      <c r="K37" s="6">
        <f t="shared" ref="K37:K39" si="31">SUM(J37)</f>
        <v>0</v>
      </c>
      <c r="L37" s="10">
        <v>0</v>
      </c>
      <c r="M37" s="10">
        <f t="shared" ref="M37:M48" si="32">+N37-K37-L37</f>
        <v>0</v>
      </c>
      <c r="N37" s="11">
        <v>0</v>
      </c>
      <c r="O37" s="6">
        <f t="shared" ref="O37:O39" si="33">SUM(N37)</f>
        <v>0</v>
      </c>
      <c r="P37" s="10">
        <v>0</v>
      </c>
      <c r="Q37" s="10">
        <f t="shared" ref="Q37:Q48" si="34">+R37-O37-P37</f>
        <v>0</v>
      </c>
      <c r="R37" s="11">
        <v>0</v>
      </c>
      <c r="S37" s="39">
        <v>23</v>
      </c>
    </row>
    <row r="38" spans="1:19" ht="14.1" customHeight="1" x14ac:dyDescent="0.2">
      <c r="A38" s="34">
        <v>24</v>
      </c>
      <c r="B38" s="20" t="s">
        <v>26</v>
      </c>
      <c r="C38" s="10">
        <v>0</v>
      </c>
      <c r="D38" s="10">
        <v>0</v>
      </c>
      <c r="E38" s="10">
        <f t="shared" si="3"/>
        <v>0</v>
      </c>
      <c r="F38" s="10">
        <v>0</v>
      </c>
      <c r="G38" s="6">
        <f t="shared" si="30"/>
        <v>0</v>
      </c>
      <c r="H38" s="10">
        <v>0</v>
      </c>
      <c r="I38" s="10">
        <f t="shared" si="4"/>
        <v>0</v>
      </c>
      <c r="J38" s="11">
        <v>0</v>
      </c>
      <c r="K38" s="6">
        <f t="shared" si="31"/>
        <v>0</v>
      </c>
      <c r="L38" s="10">
        <v>0</v>
      </c>
      <c r="M38" s="10">
        <f t="shared" si="32"/>
        <v>0</v>
      </c>
      <c r="N38" s="11">
        <v>0</v>
      </c>
      <c r="O38" s="6">
        <f t="shared" si="33"/>
        <v>0</v>
      </c>
      <c r="P38" s="10">
        <v>0</v>
      </c>
      <c r="Q38" s="10">
        <f t="shared" si="34"/>
        <v>0</v>
      </c>
      <c r="R38" s="11">
        <v>0</v>
      </c>
      <c r="S38" s="39">
        <v>24</v>
      </c>
    </row>
    <row r="39" spans="1:19" ht="14.1" customHeight="1" x14ac:dyDescent="0.2">
      <c r="A39" s="34">
        <v>25</v>
      </c>
      <c r="B39" s="20" t="s">
        <v>27</v>
      </c>
      <c r="C39" s="10">
        <v>0</v>
      </c>
      <c r="D39" s="10">
        <v>0</v>
      </c>
      <c r="E39" s="10">
        <f t="shared" si="3"/>
        <v>0</v>
      </c>
      <c r="F39" s="10">
        <v>0</v>
      </c>
      <c r="G39" s="6">
        <f t="shared" si="30"/>
        <v>0</v>
      </c>
      <c r="H39" s="10">
        <v>0</v>
      </c>
      <c r="I39" s="10">
        <f t="shared" si="4"/>
        <v>0</v>
      </c>
      <c r="J39" s="11">
        <v>0</v>
      </c>
      <c r="K39" s="6">
        <f t="shared" si="31"/>
        <v>0</v>
      </c>
      <c r="L39" s="10">
        <v>0</v>
      </c>
      <c r="M39" s="10">
        <f t="shared" si="32"/>
        <v>0</v>
      </c>
      <c r="N39" s="11">
        <v>0</v>
      </c>
      <c r="O39" s="6">
        <f t="shared" si="33"/>
        <v>0</v>
      </c>
      <c r="P39" s="10">
        <v>0</v>
      </c>
      <c r="Q39" s="10">
        <f t="shared" si="34"/>
        <v>0</v>
      </c>
      <c r="R39" s="11">
        <v>0</v>
      </c>
      <c r="S39" s="39">
        <v>25</v>
      </c>
    </row>
    <row r="40" spans="1:19" ht="15.95" customHeight="1" x14ac:dyDescent="0.2">
      <c r="A40" s="34">
        <v>26</v>
      </c>
      <c r="B40" s="54" t="s">
        <v>31</v>
      </c>
      <c r="C40" s="59">
        <f>SUM(C41,C54)</f>
        <v>12183.599999999997</v>
      </c>
      <c r="D40" s="59">
        <f t="shared" ref="D40:R40" si="35">SUM(D41,D54)</f>
        <v>407.19999999999993</v>
      </c>
      <c r="E40" s="59">
        <f t="shared" si="35"/>
        <v>6.1000000000001711</v>
      </c>
      <c r="F40" s="59">
        <f t="shared" si="35"/>
        <v>12596.899999999998</v>
      </c>
      <c r="G40" s="59">
        <f t="shared" si="35"/>
        <v>12596.899999999998</v>
      </c>
      <c r="H40" s="59">
        <f t="shared" si="35"/>
        <v>333.5</v>
      </c>
      <c r="I40" s="59">
        <f t="shared" si="35"/>
        <v>25.300000000000789</v>
      </c>
      <c r="J40" s="59">
        <f t="shared" si="35"/>
        <v>12955.699999999999</v>
      </c>
      <c r="K40" s="59">
        <f t="shared" si="35"/>
        <v>12955.699999999999</v>
      </c>
      <c r="L40" s="59">
        <f t="shared" si="35"/>
        <v>283.00000000000006</v>
      </c>
      <c r="M40" s="59">
        <f t="shared" si="35"/>
        <v>28.700000000000447</v>
      </c>
      <c r="N40" s="59">
        <f t="shared" si="35"/>
        <v>13267.400000000001</v>
      </c>
      <c r="O40" s="59">
        <f t="shared" si="35"/>
        <v>13267.400000000001</v>
      </c>
      <c r="P40" s="59">
        <f t="shared" si="35"/>
        <v>-439.59999999999991</v>
      </c>
      <c r="Q40" s="59">
        <f t="shared" si="35"/>
        <v>7.7000000000000712</v>
      </c>
      <c r="R40" s="59">
        <f t="shared" si="35"/>
        <v>12835.5</v>
      </c>
      <c r="S40" s="39">
        <v>26</v>
      </c>
    </row>
    <row r="41" spans="1:19" ht="15.95" customHeight="1" x14ac:dyDescent="0.2">
      <c r="A41" s="34">
        <v>27</v>
      </c>
      <c r="B41" s="55" t="s">
        <v>22</v>
      </c>
      <c r="C41" s="6">
        <f t="shared" ref="C41:R41" si="36">SUM(C42,C44,C45,C46)</f>
        <v>884.40000000000032</v>
      </c>
      <c r="D41" s="6">
        <f t="shared" si="36"/>
        <v>-11.6</v>
      </c>
      <c r="E41" s="6">
        <f t="shared" si="36"/>
        <v>0.20000000000006574</v>
      </c>
      <c r="F41" s="6">
        <f t="shared" si="36"/>
        <v>873.00000000000045</v>
      </c>
      <c r="G41" s="6">
        <f t="shared" si="36"/>
        <v>873.00000000000045</v>
      </c>
      <c r="H41" s="6">
        <f t="shared" si="36"/>
        <v>24.1</v>
      </c>
      <c r="I41" s="6">
        <f t="shared" si="36"/>
        <v>-4.6185277824406512E-14</v>
      </c>
      <c r="J41" s="6">
        <f t="shared" si="36"/>
        <v>897.10000000000036</v>
      </c>
      <c r="K41" s="6">
        <f t="shared" si="36"/>
        <v>897.10000000000036</v>
      </c>
      <c r="L41" s="6">
        <f t="shared" si="36"/>
        <v>0.70000000000000018</v>
      </c>
      <c r="M41" s="6">
        <f t="shared" si="36"/>
        <v>4.5297099404706387E-14</v>
      </c>
      <c r="N41" s="6">
        <f t="shared" si="36"/>
        <v>897.80000000000041</v>
      </c>
      <c r="O41" s="6">
        <f t="shared" si="36"/>
        <v>897.80000000000041</v>
      </c>
      <c r="P41" s="6">
        <f t="shared" si="36"/>
        <v>2.5</v>
      </c>
      <c r="Q41" s="6">
        <f t="shared" si="36"/>
        <v>0.10000000000002274</v>
      </c>
      <c r="R41" s="6">
        <f t="shared" si="36"/>
        <v>900.40000000000043</v>
      </c>
      <c r="S41" s="39">
        <v>27</v>
      </c>
    </row>
    <row r="42" spans="1:19" ht="14.1" customHeight="1" x14ac:dyDescent="0.2">
      <c r="A42" s="34">
        <v>28</v>
      </c>
      <c r="B42" s="17" t="s">
        <v>32</v>
      </c>
      <c r="C42" s="10">
        <v>0</v>
      </c>
      <c r="D42" s="10">
        <v>0</v>
      </c>
      <c r="E42" s="10">
        <f t="shared" si="3"/>
        <v>0</v>
      </c>
      <c r="F42" s="10">
        <v>0</v>
      </c>
      <c r="G42" s="6">
        <f t="shared" ref="G42:G48" si="37">SUM(F42)</f>
        <v>0</v>
      </c>
      <c r="H42" s="10">
        <v>0</v>
      </c>
      <c r="I42" s="10">
        <f t="shared" si="4"/>
        <v>0</v>
      </c>
      <c r="J42" s="11">
        <v>0</v>
      </c>
      <c r="K42" s="6">
        <f t="shared" ref="K42:K48" si="38">SUM(J42)</f>
        <v>0</v>
      </c>
      <c r="L42" s="10">
        <v>0</v>
      </c>
      <c r="M42" s="10">
        <f t="shared" si="32"/>
        <v>0</v>
      </c>
      <c r="N42" s="11">
        <v>0</v>
      </c>
      <c r="O42" s="6">
        <f t="shared" ref="O42:O48" si="39">SUM(N42)</f>
        <v>0</v>
      </c>
      <c r="P42" s="10">
        <v>0</v>
      </c>
      <c r="Q42" s="10">
        <f t="shared" si="34"/>
        <v>0</v>
      </c>
      <c r="R42" s="11">
        <v>0</v>
      </c>
      <c r="S42" s="39">
        <v>28</v>
      </c>
    </row>
    <row r="43" spans="1:19" ht="14.1" customHeight="1" x14ac:dyDescent="0.2">
      <c r="A43" s="34">
        <v>29</v>
      </c>
      <c r="B43" s="21" t="s">
        <v>33</v>
      </c>
      <c r="C43" s="10">
        <v>0</v>
      </c>
      <c r="D43" s="10">
        <v>0</v>
      </c>
      <c r="E43" s="10">
        <f t="shared" si="3"/>
        <v>0</v>
      </c>
      <c r="F43" s="10">
        <v>0</v>
      </c>
      <c r="G43" s="6">
        <f t="shared" si="37"/>
        <v>0</v>
      </c>
      <c r="H43" s="10">
        <v>0</v>
      </c>
      <c r="I43" s="10">
        <f t="shared" si="4"/>
        <v>0</v>
      </c>
      <c r="J43" s="11">
        <v>0</v>
      </c>
      <c r="K43" s="6">
        <f t="shared" si="38"/>
        <v>0</v>
      </c>
      <c r="L43" s="10">
        <v>0</v>
      </c>
      <c r="M43" s="10">
        <f t="shared" si="32"/>
        <v>0</v>
      </c>
      <c r="N43" s="11">
        <v>0</v>
      </c>
      <c r="O43" s="6">
        <f t="shared" si="39"/>
        <v>0</v>
      </c>
      <c r="P43" s="10">
        <v>0</v>
      </c>
      <c r="Q43" s="10">
        <f t="shared" si="34"/>
        <v>0</v>
      </c>
      <c r="R43" s="11">
        <v>0</v>
      </c>
      <c r="S43" s="39">
        <v>29</v>
      </c>
    </row>
    <row r="44" spans="1:19" ht="14.1" customHeight="1" x14ac:dyDescent="0.2">
      <c r="A44" s="34">
        <v>30</v>
      </c>
      <c r="B44" s="17" t="s">
        <v>34</v>
      </c>
      <c r="C44" s="10">
        <v>0</v>
      </c>
      <c r="D44" s="10">
        <v>0</v>
      </c>
      <c r="E44" s="10">
        <f t="shared" si="3"/>
        <v>0</v>
      </c>
      <c r="F44" s="10">
        <v>0</v>
      </c>
      <c r="G44" s="6">
        <f t="shared" si="37"/>
        <v>0</v>
      </c>
      <c r="H44" s="10">
        <v>0</v>
      </c>
      <c r="I44" s="10">
        <f t="shared" si="4"/>
        <v>0</v>
      </c>
      <c r="J44" s="11">
        <v>0</v>
      </c>
      <c r="K44" s="6">
        <f t="shared" si="38"/>
        <v>0</v>
      </c>
      <c r="L44" s="10">
        <v>0</v>
      </c>
      <c r="M44" s="10">
        <f t="shared" si="32"/>
        <v>0</v>
      </c>
      <c r="N44" s="11">
        <v>0</v>
      </c>
      <c r="O44" s="6">
        <f t="shared" si="39"/>
        <v>0</v>
      </c>
      <c r="P44" s="10">
        <v>0</v>
      </c>
      <c r="Q44" s="10">
        <f t="shared" si="34"/>
        <v>0</v>
      </c>
      <c r="R44" s="11">
        <v>0</v>
      </c>
      <c r="S44" s="39">
        <v>30</v>
      </c>
    </row>
    <row r="45" spans="1:19" ht="14.1" customHeight="1" x14ac:dyDescent="0.2">
      <c r="A45" s="34">
        <v>31</v>
      </c>
      <c r="B45" s="17" t="s">
        <v>35</v>
      </c>
      <c r="C45" s="6">
        <v>53.3</v>
      </c>
      <c r="D45" s="6">
        <v>0.3</v>
      </c>
      <c r="E45" s="10">
        <f t="shared" si="3"/>
        <v>-2.8310687127941492E-15</v>
      </c>
      <c r="F45" s="6">
        <v>53.599999999999994</v>
      </c>
      <c r="G45" s="6">
        <f t="shared" si="37"/>
        <v>53.599999999999994</v>
      </c>
      <c r="H45" s="6">
        <v>11.8</v>
      </c>
      <c r="I45" s="10">
        <f t="shared" si="4"/>
        <v>0</v>
      </c>
      <c r="J45" s="9">
        <v>65.399999999999991</v>
      </c>
      <c r="K45" s="6">
        <f t="shared" si="38"/>
        <v>65.399999999999991</v>
      </c>
      <c r="L45" s="6">
        <v>-1</v>
      </c>
      <c r="M45" s="10">
        <f t="shared" si="32"/>
        <v>0</v>
      </c>
      <c r="N45" s="9">
        <v>64.399999999999991</v>
      </c>
      <c r="O45" s="6">
        <f t="shared" si="39"/>
        <v>64.399999999999991</v>
      </c>
      <c r="P45" s="6">
        <v>2.5</v>
      </c>
      <c r="Q45" s="10">
        <f t="shared" si="34"/>
        <v>0</v>
      </c>
      <c r="R45" s="9">
        <v>66.899999999999991</v>
      </c>
      <c r="S45" s="39">
        <v>31</v>
      </c>
    </row>
    <row r="46" spans="1:19" ht="14.1" customHeight="1" x14ac:dyDescent="0.2">
      <c r="A46" s="34">
        <v>32</v>
      </c>
      <c r="B46" s="17" t="s">
        <v>36</v>
      </c>
      <c r="C46" s="6">
        <v>831.10000000000036</v>
      </c>
      <c r="D46" s="6">
        <v>-11.9</v>
      </c>
      <c r="E46" s="6">
        <f t="shared" si="3"/>
        <v>0.20000000000006857</v>
      </c>
      <c r="F46" s="6">
        <v>819.40000000000043</v>
      </c>
      <c r="G46" s="6">
        <f t="shared" si="37"/>
        <v>819.40000000000043</v>
      </c>
      <c r="H46" s="6">
        <v>12.3</v>
      </c>
      <c r="I46" s="10">
        <f t="shared" si="4"/>
        <v>-4.6185277824406512E-14</v>
      </c>
      <c r="J46" s="9">
        <v>831.70000000000039</v>
      </c>
      <c r="K46" s="6">
        <f t="shared" si="38"/>
        <v>831.70000000000039</v>
      </c>
      <c r="L46" s="6">
        <v>1.7000000000000002</v>
      </c>
      <c r="M46" s="10">
        <f t="shared" si="32"/>
        <v>4.5297099404706387E-14</v>
      </c>
      <c r="N46" s="9">
        <v>833.40000000000043</v>
      </c>
      <c r="O46" s="6">
        <f t="shared" si="39"/>
        <v>833.40000000000043</v>
      </c>
      <c r="P46" s="6">
        <v>0</v>
      </c>
      <c r="Q46" s="10">
        <f t="shared" si="34"/>
        <v>0.10000000000002274</v>
      </c>
      <c r="R46" s="9">
        <v>833.50000000000045</v>
      </c>
      <c r="S46" s="39">
        <v>32</v>
      </c>
    </row>
    <row r="47" spans="1:19" ht="14.1" customHeight="1" x14ac:dyDescent="0.2">
      <c r="A47" s="34">
        <v>33</v>
      </c>
      <c r="B47" s="22" t="s">
        <v>37</v>
      </c>
      <c r="C47" s="10">
        <v>0</v>
      </c>
      <c r="D47" s="10">
        <v>0</v>
      </c>
      <c r="E47" s="10">
        <f t="shared" si="3"/>
        <v>0</v>
      </c>
      <c r="F47" s="10">
        <v>0</v>
      </c>
      <c r="G47" s="6">
        <f t="shared" si="37"/>
        <v>0</v>
      </c>
      <c r="H47" s="10">
        <v>0</v>
      </c>
      <c r="I47" s="10">
        <f t="shared" si="4"/>
        <v>0</v>
      </c>
      <c r="J47" s="11">
        <v>0</v>
      </c>
      <c r="K47" s="6">
        <f t="shared" si="38"/>
        <v>0</v>
      </c>
      <c r="L47" s="10">
        <v>0</v>
      </c>
      <c r="M47" s="10">
        <f t="shared" si="32"/>
        <v>0</v>
      </c>
      <c r="N47" s="11">
        <v>0</v>
      </c>
      <c r="O47" s="6">
        <f t="shared" si="39"/>
        <v>0</v>
      </c>
      <c r="P47" s="10">
        <v>0</v>
      </c>
      <c r="Q47" s="10">
        <f t="shared" si="34"/>
        <v>0</v>
      </c>
      <c r="R47" s="11">
        <v>0</v>
      </c>
      <c r="S47" s="39">
        <v>33</v>
      </c>
    </row>
    <row r="48" spans="1:19" ht="14.1" customHeight="1" x14ac:dyDescent="0.2">
      <c r="A48" s="34">
        <v>34</v>
      </c>
      <c r="B48" s="22" t="s">
        <v>38</v>
      </c>
      <c r="C48" s="10">
        <v>0</v>
      </c>
      <c r="D48" s="10">
        <v>0</v>
      </c>
      <c r="E48" s="10">
        <f t="shared" si="3"/>
        <v>0</v>
      </c>
      <c r="F48" s="10">
        <v>0</v>
      </c>
      <c r="G48" s="6">
        <f t="shared" si="37"/>
        <v>0</v>
      </c>
      <c r="H48" s="10">
        <v>0</v>
      </c>
      <c r="I48" s="10">
        <f t="shared" si="4"/>
        <v>0</v>
      </c>
      <c r="J48" s="11">
        <v>0</v>
      </c>
      <c r="K48" s="6">
        <f t="shared" si="38"/>
        <v>0</v>
      </c>
      <c r="L48" s="10">
        <v>0</v>
      </c>
      <c r="M48" s="10">
        <f t="shared" si="32"/>
        <v>0</v>
      </c>
      <c r="N48" s="11">
        <v>0</v>
      </c>
      <c r="O48" s="6">
        <f t="shared" si="39"/>
        <v>0</v>
      </c>
      <c r="P48" s="10">
        <v>0</v>
      </c>
      <c r="Q48" s="10">
        <f t="shared" si="34"/>
        <v>0</v>
      </c>
      <c r="R48" s="11">
        <v>0</v>
      </c>
      <c r="S48" s="39">
        <v>34</v>
      </c>
    </row>
    <row r="49" spans="1:19" ht="14.1" customHeight="1" x14ac:dyDescent="0.2">
      <c r="A49" s="34">
        <v>35</v>
      </c>
      <c r="B49" s="20" t="s">
        <v>87</v>
      </c>
      <c r="C49" s="60">
        <f t="shared" ref="C49:R49" si="40">SUM(C50,C51)</f>
        <v>0</v>
      </c>
      <c r="D49" s="61">
        <f t="shared" si="40"/>
        <v>0</v>
      </c>
      <c r="E49" s="61">
        <f t="shared" si="40"/>
        <v>0</v>
      </c>
      <c r="F49" s="61">
        <f t="shared" si="40"/>
        <v>0</v>
      </c>
      <c r="G49" s="61">
        <f t="shared" si="40"/>
        <v>0</v>
      </c>
      <c r="H49" s="61">
        <f t="shared" si="40"/>
        <v>0</v>
      </c>
      <c r="I49" s="61">
        <f t="shared" si="40"/>
        <v>0</v>
      </c>
      <c r="J49" s="61">
        <f t="shared" si="40"/>
        <v>0</v>
      </c>
      <c r="K49" s="61">
        <f t="shared" si="40"/>
        <v>0</v>
      </c>
      <c r="L49" s="61">
        <f t="shared" si="40"/>
        <v>0</v>
      </c>
      <c r="M49" s="61">
        <f t="shared" si="40"/>
        <v>0</v>
      </c>
      <c r="N49" s="61">
        <f t="shared" si="40"/>
        <v>0</v>
      </c>
      <c r="O49" s="61">
        <f t="shared" si="40"/>
        <v>0</v>
      </c>
      <c r="P49" s="61">
        <f t="shared" si="40"/>
        <v>0</v>
      </c>
      <c r="Q49" s="61">
        <f t="shared" si="40"/>
        <v>0</v>
      </c>
      <c r="R49" s="61">
        <f t="shared" si="40"/>
        <v>0</v>
      </c>
      <c r="S49" s="39">
        <v>35</v>
      </c>
    </row>
    <row r="50" spans="1:19" ht="14.1" customHeight="1" x14ac:dyDescent="0.2">
      <c r="A50" s="34">
        <v>36</v>
      </c>
      <c r="B50" s="23" t="s">
        <v>39</v>
      </c>
      <c r="C50" s="10">
        <v>0</v>
      </c>
      <c r="D50" s="10">
        <v>0</v>
      </c>
      <c r="E50" s="10">
        <f t="shared" si="3"/>
        <v>0</v>
      </c>
      <c r="F50" s="10">
        <v>0</v>
      </c>
      <c r="G50" s="6">
        <f t="shared" ref="G50:G51" si="41">SUM(F50)</f>
        <v>0</v>
      </c>
      <c r="H50" s="10">
        <v>0</v>
      </c>
      <c r="I50" s="10">
        <f t="shared" si="4"/>
        <v>0</v>
      </c>
      <c r="J50" s="11">
        <v>0</v>
      </c>
      <c r="K50" s="6">
        <f t="shared" ref="K50:K51" si="42">SUM(J50)</f>
        <v>0</v>
      </c>
      <c r="L50" s="10">
        <v>0</v>
      </c>
      <c r="M50" s="10">
        <f t="shared" ref="M50:M51" si="43">+N50-K50-L50</f>
        <v>0</v>
      </c>
      <c r="N50" s="11">
        <v>0</v>
      </c>
      <c r="O50" s="6">
        <f t="shared" ref="O50:O51" si="44">SUM(N50)</f>
        <v>0</v>
      </c>
      <c r="P50" s="10">
        <v>0</v>
      </c>
      <c r="Q50" s="10">
        <f t="shared" ref="Q50:Q51" si="45">+R50-O50-P50</f>
        <v>0</v>
      </c>
      <c r="R50" s="11">
        <v>0</v>
      </c>
      <c r="S50" s="39">
        <v>36</v>
      </c>
    </row>
    <row r="51" spans="1:19" ht="14.1" customHeight="1" x14ac:dyDescent="0.2">
      <c r="A51" s="34">
        <v>37</v>
      </c>
      <c r="B51" s="23" t="s">
        <v>40</v>
      </c>
      <c r="C51" s="10">
        <v>0</v>
      </c>
      <c r="D51" s="10">
        <v>0</v>
      </c>
      <c r="E51" s="10">
        <f t="shared" si="3"/>
        <v>0</v>
      </c>
      <c r="F51" s="10">
        <v>0</v>
      </c>
      <c r="G51" s="6">
        <f t="shared" si="41"/>
        <v>0</v>
      </c>
      <c r="H51" s="10">
        <v>0</v>
      </c>
      <c r="I51" s="10">
        <f t="shared" si="4"/>
        <v>0</v>
      </c>
      <c r="J51" s="11">
        <v>0</v>
      </c>
      <c r="K51" s="6">
        <f t="shared" si="42"/>
        <v>0</v>
      </c>
      <c r="L51" s="10">
        <v>0</v>
      </c>
      <c r="M51" s="10">
        <f t="shared" si="43"/>
        <v>0</v>
      </c>
      <c r="N51" s="11">
        <v>0</v>
      </c>
      <c r="O51" s="6">
        <f t="shared" si="44"/>
        <v>0</v>
      </c>
      <c r="P51" s="10">
        <v>0</v>
      </c>
      <c r="Q51" s="10">
        <f t="shared" si="45"/>
        <v>0</v>
      </c>
      <c r="R51" s="11">
        <v>0</v>
      </c>
      <c r="S51" s="39">
        <v>37</v>
      </c>
    </row>
    <row r="52" spans="1:19" ht="14.1" customHeight="1" x14ac:dyDescent="0.2">
      <c r="A52" s="34">
        <v>38</v>
      </c>
      <c r="B52" s="20" t="s">
        <v>41</v>
      </c>
      <c r="C52" s="60">
        <f>SUM(C53)</f>
        <v>0</v>
      </c>
      <c r="D52" s="61">
        <f t="shared" ref="D52:R52" si="46">SUM(D53)</f>
        <v>0</v>
      </c>
      <c r="E52" s="61">
        <f t="shared" si="46"/>
        <v>0</v>
      </c>
      <c r="F52" s="61">
        <f t="shared" si="46"/>
        <v>0</v>
      </c>
      <c r="G52" s="61">
        <f t="shared" si="46"/>
        <v>0</v>
      </c>
      <c r="H52" s="61">
        <f t="shared" si="46"/>
        <v>0</v>
      </c>
      <c r="I52" s="61">
        <f t="shared" si="46"/>
        <v>0</v>
      </c>
      <c r="J52" s="61">
        <f t="shared" si="46"/>
        <v>0</v>
      </c>
      <c r="K52" s="61">
        <f t="shared" si="46"/>
        <v>0</v>
      </c>
      <c r="L52" s="61">
        <f t="shared" si="46"/>
        <v>0</v>
      </c>
      <c r="M52" s="61">
        <f t="shared" si="46"/>
        <v>0</v>
      </c>
      <c r="N52" s="61">
        <f t="shared" si="46"/>
        <v>0</v>
      </c>
      <c r="O52" s="61">
        <f t="shared" si="46"/>
        <v>0</v>
      </c>
      <c r="P52" s="61">
        <f t="shared" si="46"/>
        <v>0</v>
      </c>
      <c r="Q52" s="61">
        <f t="shared" si="46"/>
        <v>0</v>
      </c>
      <c r="R52" s="61">
        <f t="shared" si="46"/>
        <v>0</v>
      </c>
      <c r="S52" s="39">
        <v>38</v>
      </c>
    </row>
    <row r="53" spans="1:19" ht="14.1" customHeight="1" x14ac:dyDescent="0.2">
      <c r="A53" s="34">
        <v>39</v>
      </c>
      <c r="B53" s="23" t="s">
        <v>86</v>
      </c>
      <c r="C53" s="10">
        <v>0</v>
      </c>
      <c r="D53" s="10">
        <v>0</v>
      </c>
      <c r="E53" s="10">
        <f>+F53-C53-D53</f>
        <v>0</v>
      </c>
      <c r="F53" s="10">
        <v>0</v>
      </c>
      <c r="G53" s="6">
        <f>SUM(F53)</f>
        <v>0</v>
      </c>
      <c r="H53" s="10">
        <v>0</v>
      </c>
      <c r="I53" s="10">
        <f>+J53-G53-H53</f>
        <v>0</v>
      </c>
      <c r="J53" s="11">
        <v>0</v>
      </c>
      <c r="K53" s="6">
        <f>SUM(J53)</f>
        <v>0</v>
      </c>
      <c r="L53" s="10">
        <v>0</v>
      </c>
      <c r="M53" s="10">
        <f>+N53-K53-L53</f>
        <v>0</v>
      </c>
      <c r="N53" s="11">
        <v>0</v>
      </c>
      <c r="O53" s="6">
        <f>SUM(N53)</f>
        <v>0</v>
      </c>
      <c r="P53" s="10">
        <v>0</v>
      </c>
      <c r="Q53" s="10">
        <f>+R53-O53-P53</f>
        <v>0</v>
      </c>
      <c r="R53" s="11">
        <v>0</v>
      </c>
      <c r="S53" s="39">
        <v>39</v>
      </c>
    </row>
    <row r="54" spans="1:19" ht="15.95" customHeight="1" x14ac:dyDescent="0.2">
      <c r="A54" s="34">
        <v>40</v>
      </c>
      <c r="B54" s="55" t="s">
        <v>42</v>
      </c>
      <c r="C54" s="6">
        <f t="shared" ref="C54:R54" si="47">SUM(C58,C61,C64,C67)</f>
        <v>11299.199999999997</v>
      </c>
      <c r="D54" s="6">
        <f t="shared" si="47"/>
        <v>418.79999999999995</v>
      </c>
      <c r="E54" s="6">
        <f t="shared" si="47"/>
        <v>5.9000000000001052</v>
      </c>
      <c r="F54" s="6">
        <f t="shared" si="47"/>
        <v>11723.899999999998</v>
      </c>
      <c r="G54" s="6">
        <f t="shared" si="47"/>
        <v>11723.899999999998</v>
      </c>
      <c r="H54" s="6">
        <f t="shared" si="47"/>
        <v>309.39999999999998</v>
      </c>
      <c r="I54" s="6">
        <f t="shared" si="47"/>
        <v>25.300000000000836</v>
      </c>
      <c r="J54" s="6">
        <f t="shared" si="47"/>
        <v>12058.599999999999</v>
      </c>
      <c r="K54" s="6">
        <f t="shared" si="47"/>
        <v>12058.599999999999</v>
      </c>
      <c r="L54" s="6">
        <f t="shared" si="47"/>
        <v>282.30000000000007</v>
      </c>
      <c r="M54" s="6">
        <f t="shared" si="47"/>
        <v>28.700000000000401</v>
      </c>
      <c r="N54" s="6">
        <f t="shared" si="47"/>
        <v>12369.6</v>
      </c>
      <c r="O54" s="6">
        <f t="shared" si="47"/>
        <v>12369.6</v>
      </c>
      <c r="P54" s="6">
        <f t="shared" si="47"/>
        <v>-442.09999999999991</v>
      </c>
      <c r="Q54" s="6">
        <f t="shared" si="47"/>
        <v>7.6000000000000485</v>
      </c>
      <c r="R54" s="6">
        <f t="shared" si="47"/>
        <v>11935.1</v>
      </c>
      <c r="S54" s="39">
        <v>40</v>
      </c>
    </row>
    <row r="55" spans="1:19" ht="14.1" customHeight="1" x14ac:dyDescent="0.2">
      <c r="A55" s="34">
        <v>41</v>
      </c>
      <c r="B55" s="17" t="s">
        <v>32</v>
      </c>
      <c r="C55" s="60">
        <f t="shared" ref="C55:R55" si="48">SUM(C56,C57)</f>
        <v>0</v>
      </c>
      <c r="D55" s="61">
        <f t="shared" si="48"/>
        <v>0</v>
      </c>
      <c r="E55" s="61">
        <f t="shared" si="48"/>
        <v>0</v>
      </c>
      <c r="F55" s="61">
        <f t="shared" si="48"/>
        <v>0</v>
      </c>
      <c r="G55" s="61">
        <f t="shared" si="48"/>
        <v>0</v>
      </c>
      <c r="H55" s="61">
        <f t="shared" si="48"/>
        <v>0</v>
      </c>
      <c r="I55" s="61">
        <f t="shared" si="48"/>
        <v>0</v>
      </c>
      <c r="J55" s="61">
        <f t="shared" si="48"/>
        <v>0</v>
      </c>
      <c r="K55" s="61">
        <f t="shared" si="48"/>
        <v>0</v>
      </c>
      <c r="L55" s="61">
        <f t="shared" si="48"/>
        <v>0</v>
      </c>
      <c r="M55" s="61">
        <f t="shared" si="48"/>
        <v>0</v>
      </c>
      <c r="N55" s="61">
        <f t="shared" si="48"/>
        <v>0</v>
      </c>
      <c r="O55" s="61">
        <f t="shared" si="48"/>
        <v>0</v>
      </c>
      <c r="P55" s="61">
        <f t="shared" si="48"/>
        <v>0</v>
      </c>
      <c r="Q55" s="61">
        <f t="shared" si="48"/>
        <v>0</v>
      </c>
      <c r="R55" s="61">
        <f t="shared" si="48"/>
        <v>0</v>
      </c>
      <c r="S55" s="39">
        <v>41</v>
      </c>
    </row>
    <row r="56" spans="1:19" ht="14.1" customHeight="1" x14ac:dyDescent="0.2">
      <c r="A56" s="34">
        <v>42</v>
      </c>
      <c r="B56" s="22" t="s">
        <v>43</v>
      </c>
      <c r="C56" s="10">
        <v>0</v>
      </c>
      <c r="D56" s="10">
        <v>0</v>
      </c>
      <c r="E56" s="10">
        <f t="shared" si="3"/>
        <v>0</v>
      </c>
      <c r="F56" s="10">
        <v>0</v>
      </c>
      <c r="G56" s="6">
        <f t="shared" ref="G56:G57" si="49">SUM(F56)</f>
        <v>0</v>
      </c>
      <c r="H56" s="10">
        <v>0</v>
      </c>
      <c r="I56" s="10">
        <f t="shared" si="4"/>
        <v>0</v>
      </c>
      <c r="J56" s="11">
        <v>0</v>
      </c>
      <c r="K56" s="6">
        <f t="shared" ref="K56:K57" si="50">SUM(J56)</f>
        <v>0</v>
      </c>
      <c r="L56" s="10">
        <v>0</v>
      </c>
      <c r="M56" s="10">
        <f t="shared" ref="M56:M75" si="51">+N56-K56-L56</f>
        <v>0</v>
      </c>
      <c r="N56" s="11">
        <v>0</v>
      </c>
      <c r="O56" s="6">
        <f t="shared" ref="O56:O57" si="52">SUM(N56)</f>
        <v>0</v>
      </c>
      <c r="P56" s="10">
        <v>0</v>
      </c>
      <c r="Q56" s="10">
        <f t="shared" ref="Q56:Q75" si="53">+R56-O56-P56</f>
        <v>0</v>
      </c>
      <c r="R56" s="11">
        <v>0</v>
      </c>
      <c r="S56" s="39">
        <v>42</v>
      </c>
    </row>
    <row r="57" spans="1:19" ht="14.1" customHeight="1" x14ac:dyDescent="0.2">
      <c r="A57" s="34">
        <v>43</v>
      </c>
      <c r="B57" s="22" t="s">
        <v>44</v>
      </c>
      <c r="C57" s="10">
        <v>0</v>
      </c>
      <c r="D57" s="10">
        <v>0</v>
      </c>
      <c r="E57" s="10">
        <f t="shared" si="3"/>
        <v>0</v>
      </c>
      <c r="F57" s="10">
        <v>0</v>
      </c>
      <c r="G57" s="6">
        <f t="shared" si="49"/>
        <v>0</v>
      </c>
      <c r="H57" s="10">
        <v>0</v>
      </c>
      <c r="I57" s="10">
        <f t="shared" si="4"/>
        <v>0</v>
      </c>
      <c r="J57" s="11">
        <v>0</v>
      </c>
      <c r="K57" s="6">
        <f t="shared" si="50"/>
        <v>0</v>
      </c>
      <c r="L57" s="10">
        <v>0</v>
      </c>
      <c r="M57" s="10">
        <f t="shared" si="51"/>
        <v>0</v>
      </c>
      <c r="N57" s="11">
        <v>0</v>
      </c>
      <c r="O57" s="6">
        <f t="shared" si="52"/>
        <v>0</v>
      </c>
      <c r="P57" s="10">
        <v>0</v>
      </c>
      <c r="Q57" s="10">
        <f t="shared" si="53"/>
        <v>0</v>
      </c>
      <c r="R57" s="11">
        <v>0</v>
      </c>
      <c r="S57" s="39">
        <v>43</v>
      </c>
    </row>
    <row r="58" spans="1:19" ht="14.1" customHeight="1" x14ac:dyDescent="0.2">
      <c r="A58" s="34">
        <v>44</v>
      </c>
      <c r="B58" s="21" t="s">
        <v>33</v>
      </c>
      <c r="C58" s="60">
        <f t="shared" ref="C58:R58" si="54">SUM(C59,C60)</f>
        <v>0</v>
      </c>
      <c r="D58" s="61">
        <f t="shared" si="54"/>
        <v>0</v>
      </c>
      <c r="E58" s="61">
        <f t="shared" si="54"/>
        <v>0</v>
      </c>
      <c r="F58" s="61">
        <f t="shared" si="54"/>
        <v>0</v>
      </c>
      <c r="G58" s="61">
        <f t="shared" si="54"/>
        <v>0</v>
      </c>
      <c r="H58" s="61">
        <f t="shared" si="54"/>
        <v>0</v>
      </c>
      <c r="I58" s="61">
        <f t="shared" si="54"/>
        <v>0</v>
      </c>
      <c r="J58" s="61">
        <f t="shared" si="54"/>
        <v>0</v>
      </c>
      <c r="K58" s="61">
        <f t="shared" si="54"/>
        <v>0</v>
      </c>
      <c r="L58" s="61">
        <f t="shared" si="54"/>
        <v>0</v>
      </c>
      <c r="M58" s="61">
        <f t="shared" si="54"/>
        <v>0</v>
      </c>
      <c r="N58" s="61">
        <f t="shared" si="54"/>
        <v>0</v>
      </c>
      <c r="O58" s="61">
        <f t="shared" si="54"/>
        <v>0</v>
      </c>
      <c r="P58" s="61">
        <f t="shared" si="54"/>
        <v>0</v>
      </c>
      <c r="Q58" s="61">
        <f t="shared" si="54"/>
        <v>0</v>
      </c>
      <c r="R58" s="61">
        <f t="shared" si="54"/>
        <v>0</v>
      </c>
      <c r="S58" s="39">
        <v>44</v>
      </c>
    </row>
    <row r="59" spans="1:19" ht="14.1" customHeight="1" x14ac:dyDescent="0.2">
      <c r="A59" s="34">
        <v>45</v>
      </c>
      <c r="B59" s="18" t="s">
        <v>43</v>
      </c>
      <c r="C59" s="10">
        <v>0</v>
      </c>
      <c r="D59" s="10">
        <v>0</v>
      </c>
      <c r="E59" s="10">
        <f t="shared" si="3"/>
        <v>0</v>
      </c>
      <c r="F59" s="10">
        <v>0</v>
      </c>
      <c r="G59" s="6">
        <f t="shared" ref="G59:G60" si="55">SUM(F59)</f>
        <v>0</v>
      </c>
      <c r="H59" s="10">
        <v>0</v>
      </c>
      <c r="I59" s="10">
        <f t="shared" si="4"/>
        <v>0</v>
      </c>
      <c r="J59" s="11">
        <v>0</v>
      </c>
      <c r="K59" s="6">
        <f t="shared" ref="K59:K60" si="56">SUM(J59)</f>
        <v>0</v>
      </c>
      <c r="L59" s="10">
        <v>0</v>
      </c>
      <c r="M59" s="10">
        <f t="shared" si="51"/>
        <v>0</v>
      </c>
      <c r="N59" s="11">
        <v>0</v>
      </c>
      <c r="O59" s="6">
        <f t="shared" ref="O59:O60" si="57">SUM(N59)</f>
        <v>0</v>
      </c>
      <c r="P59" s="10">
        <v>0</v>
      </c>
      <c r="Q59" s="10">
        <f t="shared" si="53"/>
        <v>0</v>
      </c>
      <c r="R59" s="11">
        <v>0</v>
      </c>
      <c r="S59" s="39">
        <v>45</v>
      </c>
    </row>
    <row r="60" spans="1:19" ht="14.1" customHeight="1" x14ac:dyDescent="0.2">
      <c r="A60" s="34">
        <v>46</v>
      </c>
      <c r="B60" s="18" t="s">
        <v>44</v>
      </c>
      <c r="C60" s="10">
        <v>0</v>
      </c>
      <c r="D60" s="10">
        <v>0</v>
      </c>
      <c r="E60" s="10">
        <f t="shared" si="3"/>
        <v>0</v>
      </c>
      <c r="F60" s="10">
        <v>0</v>
      </c>
      <c r="G60" s="6">
        <f t="shared" si="55"/>
        <v>0</v>
      </c>
      <c r="H60" s="10">
        <v>0</v>
      </c>
      <c r="I60" s="10">
        <f t="shared" si="4"/>
        <v>0</v>
      </c>
      <c r="J60" s="11">
        <v>0</v>
      </c>
      <c r="K60" s="6">
        <f t="shared" si="56"/>
        <v>0</v>
      </c>
      <c r="L60" s="10">
        <v>0</v>
      </c>
      <c r="M60" s="10">
        <f t="shared" si="51"/>
        <v>0</v>
      </c>
      <c r="N60" s="11">
        <v>0</v>
      </c>
      <c r="O60" s="6">
        <f t="shared" si="57"/>
        <v>0</v>
      </c>
      <c r="P60" s="10">
        <v>0</v>
      </c>
      <c r="Q60" s="10">
        <f t="shared" si="53"/>
        <v>0</v>
      </c>
      <c r="R60" s="11">
        <v>0</v>
      </c>
      <c r="S60" s="39">
        <v>46</v>
      </c>
    </row>
    <row r="61" spans="1:19" ht="14.1" customHeight="1" x14ac:dyDescent="0.2">
      <c r="A61" s="34">
        <v>47</v>
      </c>
      <c r="B61" s="17" t="s">
        <v>34</v>
      </c>
      <c r="C61" s="60">
        <f t="shared" ref="C61:R61" si="58">SUM(C62,C63)</f>
        <v>7162.6999999999989</v>
      </c>
      <c r="D61" s="61">
        <f t="shared" si="58"/>
        <v>262.09999999999997</v>
      </c>
      <c r="E61" s="61">
        <f t="shared" si="58"/>
        <v>-0.10000000000000853</v>
      </c>
      <c r="F61" s="61">
        <f t="shared" si="58"/>
        <v>7424.6999999999989</v>
      </c>
      <c r="G61" s="61">
        <f t="shared" si="58"/>
        <v>7424.6999999999989</v>
      </c>
      <c r="H61" s="61">
        <f t="shared" si="58"/>
        <v>144.5</v>
      </c>
      <c r="I61" s="61">
        <f t="shared" si="58"/>
        <v>5.4001247917767614E-13</v>
      </c>
      <c r="J61" s="61">
        <f t="shared" si="58"/>
        <v>7569.2</v>
      </c>
      <c r="K61" s="61">
        <f t="shared" si="58"/>
        <v>7569.2</v>
      </c>
      <c r="L61" s="61">
        <f t="shared" si="58"/>
        <v>256.10000000000002</v>
      </c>
      <c r="M61" s="61">
        <f t="shared" si="58"/>
        <v>0.40000000000017621</v>
      </c>
      <c r="N61" s="61">
        <f t="shared" si="58"/>
        <v>7825.7</v>
      </c>
      <c r="O61" s="61">
        <f t="shared" si="58"/>
        <v>7825.7</v>
      </c>
      <c r="P61" s="61">
        <f t="shared" si="58"/>
        <v>-54.100000000000009</v>
      </c>
      <c r="Q61" s="61">
        <f t="shared" si="58"/>
        <v>-0.19999999999944862</v>
      </c>
      <c r="R61" s="61">
        <f t="shared" si="58"/>
        <v>7771.4000000000005</v>
      </c>
      <c r="S61" s="39">
        <v>47</v>
      </c>
    </row>
    <row r="62" spans="1:19" ht="14.1" customHeight="1" x14ac:dyDescent="0.2">
      <c r="A62" s="34">
        <v>48</v>
      </c>
      <c r="B62" s="22" t="s">
        <v>43</v>
      </c>
      <c r="C62" s="6">
        <v>235.2</v>
      </c>
      <c r="D62" s="6">
        <v>97.8</v>
      </c>
      <c r="E62" s="10">
        <f t="shared" si="3"/>
        <v>-0.10000000000000853</v>
      </c>
      <c r="F62" s="6">
        <v>332.9</v>
      </c>
      <c r="G62" s="6">
        <f t="shared" ref="G62:G63" si="59">SUM(F62)</f>
        <v>332.9</v>
      </c>
      <c r="H62" s="6">
        <v>-73.900000000000006</v>
      </c>
      <c r="I62" s="10">
        <f t="shared" si="4"/>
        <v>0</v>
      </c>
      <c r="J62" s="9">
        <v>259</v>
      </c>
      <c r="K62" s="6">
        <f t="shared" ref="K62:K63" si="60">SUM(J62)</f>
        <v>259</v>
      </c>
      <c r="L62" s="6">
        <v>23.5</v>
      </c>
      <c r="M62" s="10">
        <f t="shared" si="51"/>
        <v>0.19999999999998863</v>
      </c>
      <c r="N62" s="9">
        <v>282.7</v>
      </c>
      <c r="O62" s="6">
        <f t="shared" ref="O62:O63" si="61">SUM(N62)</f>
        <v>282.7</v>
      </c>
      <c r="P62" s="6">
        <v>-108.7</v>
      </c>
      <c r="Q62" s="10">
        <f t="shared" si="53"/>
        <v>0</v>
      </c>
      <c r="R62" s="9">
        <v>174</v>
      </c>
      <c r="S62" s="39">
        <v>48</v>
      </c>
    </row>
    <row r="63" spans="1:19" ht="14.1" customHeight="1" x14ac:dyDescent="0.2">
      <c r="A63" s="34">
        <v>49</v>
      </c>
      <c r="B63" s="22" t="s">
        <v>44</v>
      </c>
      <c r="C63" s="6">
        <v>6927.4999999999991</v>
      </c>
      <c r="D63" s="6">
        <v>164.29999999999998</v>
      </c>
      <c r="E63" s="6">
        <f t="shared" si="3"/>
        <v>0</v>
      </c>
      <c r="F63" s="6">
        <v>7091.7999999999993</v>
      </c>
      <c r="G63" s="6">
        <f t="shared" si="59"/>
        <v>7091.7999999999993</v>
      </c>
      <c r="H63" s="6">
        <v>218.4</v>
      </c>
      <c r="I63" s="10">
        <f t="shared" si="4"/>
        <v>5.4001247917767614E-13</v>
      </c>
      <c r="J63" s="9">
        <v>7310.2</v>
      </c>
      <c r="K63" s="6">
        <f t="shared" si="60"/>
        <v>7310.2</v>
      </c>
      <c r="L63" s="6">
        <v>232.6</v>
      </c>
      <c r="M63" s="10">
        <f t="shared" si="51"/>
        <v>0.20000000000018758</v>
      </c>
      <c r="N63" s="9">
        <v>7543</v>
      </c>
      <c r="O63" s="6">
        <f t="shared" si="61"/>
        <v>7543</v>
      </c>
      <c r="P63" s="6">
        <v>54.599999999999994</v>
      </c>
      <c r="Q63" s="10">
        <f t="shared" si="53"/>
        <v>-0.19999999999944862</v>
      </c>
      <c r="R63" s="9">
        <v>7597.4000000000005</v>
      </c>
      <c r="S63" s="39">
        <v>49</v>
      </c>
    </row>
    <row r="64" spans="1:19" ht="14.1" customHeight="1" x14ac:dyDescent="0.2">
      <c r="A64" s="34">
        <v>50</v>
      </c>
      <c r="B64" s="17" t="s">
        <v>35</v>
      </c>
      <c r="C64" s="60">
        <f t="shared" ref="C64:R64" si="62">SUM(C65,C66)</f>
        <v>1012.5999999999997</v>
      </c>
      <c r="D64" s="61">
        <f t="shared" si="62"/>
        <v>-5.5</v>
      </c>
      <c r="E64" s="61">
        <f t="shared" si="62"/>
        <v>10.600000000000023</v>
      </c>
      <c r="F64" s="61">
        <f t="shared" si="62"/>
        <v>1017.6999999999997</v>
      </c>
      <c r="G64" s="61">
        <f t="shared" si="62"/>
        <v>1017.6999999999997</v>
      </c>
      <c r="H64" s="61">
        <f t="shared" si="62"/>
        <v>199</v>
      </c>
      <c r="I64" s="61">
        <f t="shared" si="62"/>
        <v>25.400000000000205</v>
      </c>
      <c r="J64" s="61">
        <f t="shared" si="62"/>
        <v>1242.0999999999999</v>
      </c>
      <c r="K64" s="61">
        <f t="shared" si="62"/>
        <v>1242.0999999999999</v>
      </c>
      <c r="L64" s="61">
        <f t="shared" si="62"/>
        <v>-46.6</v>
      </c>
      <c r="M64" s="61">
        <f t="shared" si="62"/>
        <v>28.300000000000047</v>
      </c>
      <c r="N64" s="61">
        <f t="shared" si="62"/>
        <v>1223.8</v>
      </c>
      <c r="O64" s="61">
        <f t="shared" si="62"/>
        <v>1223.8</v>
      </c>
      <c r="P64" s="61">
        <f t="shared" si="62"/>
        <v>39.200000000000003</v>
      </c>
      <c r="Q64" s="61">
        <f t="shared" si="62"/>
        <v>7.7999999999999972</v>
      </c>
      <c r="R64" s="61">
        <f t="shared" si="62"/>
        <v>1270.8</v>
      </c>
      <c r="S64" s="39">
        <v>50</v>
      </c>
    </row>
    <row r="65" spans="1:19" ht="14.1" customHeight="1" x14ac:dyDescent="0.2">
      <c r="A65" s="34">
        <v>51</v>
      </c>
      <c r="B65" s="22" t="s">
        <v>43</v>
      </c>
      <c r="C65" s="10">
        <v>0</v>
      </c>
      <c r="D65" s="10">
        <v>0</v>
      </c>
      <c r="E65" s="10">
        <f t="shared" si="3"/>
        <v>0</v>
      </c>
      <c r="F65" s="10">
        <v>0</v>
      </c>
      <c r="G65" s="6">
        <f t="shared" ref="G65:G66" si="63">SUM(F65)</f>
        <v>0</v>
      </c>
      <c r="H65" s="10">
        <v>0</v>
      </c>
      <c r="I65" s="10">
        <f t="shared" si="4"/>
        <v>0</v>
      </c>
      <c r="J65" s="11">
        <v>0</v>
      </c>
      <c r="K65" s="6">
        <f t="shared" ref="K65:K66" si="64">SUM(J65)</f>
        <v>0</v>
      </c>
      <c r="L65" s="10">
        <v>0</v>
      </c>
      <c r="M65" s="10">
        <f t="shared" si="51"/>
        <v>0</v>
      </c>
      <c r="N65" s="11">
        <v>0</v>
      </c>
      <c r="O65" s="6">
        <f t="shared" ref="O65:O66" si="65">SUM(N65)</f>
        <v>0</v>
      </c>
      <c r="P65" s="10">
        <v>0</v>
      </c>
      <c r="Q65" s="10">
        <f t="shared" si="53"/>
        <v>0</v>
      </c>
      <c r="R65" s="11">
        <v>0</v>
      </c>
      <c r="S65" s="39">
        <v>51</v>
      </c>
    </row>
    <row r="66" spans="1:19" ht="14.1" customHeight="1" x14ac:dyDescent="0.2">
      <c r="A66" s="34">
        <v>52</v>
      </c>
      <c r="B66" s="22" t="s">
        <v>44</v>
      </c>
      <c r="C66" s="6">
        <v>1012.5999999999997</v>
      </c>
      <c r="D66" s="6">
        <v>-5.5</v>
      </c>
      <c r="E66" s="6">
        <f t="shared" si="3"/>
        <v>10.600000000000023</v>
      </c>
      <c r="F66" s="6">
        <v>1017.6999999999997</v>
      </c>
      <c r="G66" s="6">
        <f t="shared" si="63"/>
        <v>1017.6999999999997</v>
      </c>
      <c r="H66" s="6">
        <v>199</v>
      </c>
      <c r="I66" s="6">
        <f t="shared" si="4"/>
        <v>25.400000000000205</v>
      </c>
      <c r="J66" s="9">
        <v>1242.0999999999999</v>
      </c>
      <c r="K66" s="6">
        <f t="shared" si="64"/>
        <v>1242.0999999999999</v>
      </c>
      <c r="L66" s="6">
        <v>-46.6</v>
      </c>
      <c r="M66" s="6">
        <f t="shared" si="51"/>
        <v>28.300000000000047</v>
      </c>
      <c r="N66" s="9">
        <v>1223.8</v>
      </c>
      <c r="O66" s="6">
        <f t="shared" si="65"/>
        <v>1223.8</v>
      </c>
      <c r="P66" s="6">
        <v>39.200000000000003</v>
      </c>
      <c r="Q66" s="6">
        <f t="shared" si="53"/>
        <v>7.7999999999999972</v>
      </c>
      <c r="R66" s="9">
        <v>1270.8</v>
      </c>
      <c r="S66" s="39">
        <v>52</v>
      </c>
    </row>
    <row r="67" spans="1:19" ht="14.1" customHeight="1" x14ac:dyDescent="0.2">
      <c r="A67" s="34">
        <v>53</v>
      </c>
      <c r="B67" s="17" t="s">
        <v>36</v>
      </c>
      <c r="C67" s="60">
        <f t="shared" ref="C67:R67" si="66">SUM(C68,C69)</f>
        <v>3123.8999999999996</v>
      </c>
      <c r="D67" s="61">
        <f t="shared" si="66"/>
        <v>162.19999999999999</v>
      </c>
      <c r="E67" s="61">
        <f t="shared" si="66"/>
        <v>-4.5999999999999091</v>
      </c>
      <c r="F67" s="61">
        <f t="shared" si="66"/>
        <v>3281.5</v>
      </c>
      <c r="G67" s="61">
        <f t="shared" si="66"/>
        <v>3281.5</v>
      </c>
      <c r="H67" s="61">
        <f t="shared" si="66"/>
        <v>-34.1</v>
      </c>
      <c r="I67" s="61">
        <f t="shared" si="66"/>
        <v>-9.9999999999909051E-2</v>
      </c>
      <c r="J67" s="61">
        <f t="shared" si="66"/>
        <v>3247.2999999999997</v>
      </c>
      <c r="K67" s="61">
        <f t="shared" si="66"/>
        <v>3247.2999999999997</v>
      </c>
      <c r="L67" s="61">
        <f t="shared" si="66"/>
        <v>72.800000000000011</v>
      </c>
      <c r="M67" s="61">
        <f t="shared" si="66"/>
        <v>1.7763568394002505E-13</v>
      </c>
      <c r="N67" s="61">
        <f t="shared" si="66"/>
        <v>3320.1</v>
      </c>
      <c r="O67" s="61">
        <f t="shared" si="66"/>
        <v>3320.1</v>
      </c>
      <c r="P67" s="61">
        <f t="shared" si="66"/>
        <v>-427.19999999999993</v>
      </c>
      <c r="Q67" s="61">
        <f t="shared" si="66"/>
        <v>-5.0026649489609554E-13</v>
      </c>
      <c r="R67" s="61">
        <f t="shared" si="66"/>
        <v>2892.8999999999996</v>
      </c>
      <c r="S67" s="39">
        <v>53</v>
      </c>
    </row>
    <row r="68" spans="1:19" ht="14.1" customHeight="1" x14ac:dyDescent="0.2">
      <c r="A68" s="34">
        <v>54</v>
      </c>
      <c r="B68" s="22" t="s">
        <v>43</v>
      </c>
      <c r="C68" s="6">
        <v>215.19999999999987</v>
      </c>
      <c r="D68" s="6">
        <v>-30.3</v>
      </c>
      <c r="E68" s="10">
        <f t="shared" si="3"/>
        <v>0</v>
      </c>
      <c r="F68" s="6">
        <v>184.89999999999986</v>
      </c>
      <c r="G68" s="6">
        <f t="shared" ref="G68:G69" si="67">SUM(F68)</f>
        <v>184.89999999999986</v>
      </c>
      <c r="H68" s="6">
        <v>-41.6</v>
      </c>
      <c r="I68" s="10">
        <f t="shared" si="4"/>
        <v>0</v>
      </c>
      <c r="J68" s="9">
        <v>143.29999999999987</v>
      </c>
      <c r="K68" s="6">
        <f t="shared" ref="K68:K69" si="68">SUM(J68)</f>
        <v>143.29999999999987</v>
      </c>
      <c r="L68" s="6">
        <v>27.5</v>
      </c>
      <c r="M68" s="10">
        <f t="shared" si="51"/>
        <v>0</v>
      </c>
      <c r="N68" s="9">
        <v>170.79999999999987</v>
      </c>
      <c r="O68" s="6">
        <f t="shared" ref="O68:O69" si="69">SUM(N68)</f>
        <v>170.79999999999987</v>
      </c>
      <c r="P68" s="6">
        <v>1.3</v>
      </c>
      <c r="Q68" s="10">
        <f t="shared" si="53"/>
        <v>1.1324274851176597E-14</v>
      </c>
      <c r="R68" s="9">
        <v>172.09999999999988</v>
      </c>
      <c r="S68" s="39">
        <v>54</v>
      </c>
    </row>
    <row r="69" spans="1:19" ht="14.1" customHeight="1" x14ac:dyDescent="0.2">
      <c r="A69" s="34">
        <v>55</v>
      </c>
      <c r="B69" s="22" t="s">
        <v>44</v>
      </c>
      <c r="C69" s="6">
        <v>2908.7</v>
      </c>
      <c r="D69" s="6">
        <v>192.5</v>
      </c>
      <c r="E69" s="6">
        <f t="shared" si="3"/>
        <v>-4.5999999999999091</v>
      </c>
      <c r="F69" s="6">
        <v>3096.6</v>
      </c>
      <c r="G69" s="6">
        <f t="shared" si="67"/>
        <v>3096.6</v>
      </c>
      <c r="H69" s="6">
        <v>7.5</v>
      </c>
      <c r="I69" s="10">
        <f t="shared" si="4"/>
        <v>-9.9999999999909051E-2</v>
      </c>
      <c r="J69" s="9">
        <v>3104</v>
      </c>
      <c r="K69" s="6">
        <f t="shared" si="68"/>
        <v>3104</v>
      </c>
      <c r="L69" s="6">
        <v>45.300000000000004</v>
      </c>
      <c r="M69" s="10">
        <f t="shared" si="51"/>
        <v>1.7763568394002505E-13</v>
      </c>
      <c r="N69" s="9">
        <v>3149.3</v>
      </c>
      <c r="O69" s="6">
        <f t="shared" si="69"/>
        <v>3149.3</v>
      </c>
      <c r="P69" s="6">
        <v>-428.49999999999994</v>
      </c>
      <c r="Q69" s="10">
        <f t="shared" si="53"/>
        <v>-5.1159076974727213E-13</v>
      </c>
      <c r="R69" s="9">
        <v>2720.7999999999997</v>
      </c>
      <c r="S69" s="39">
        <v>55</v>
      </c>
    </row>
    <row r="70" spans="1:19" ht="14.1" customHeight="1" x14ac:dyDescent="0.2">
      <c r="A70" s="34">
        <v>56</v>
      </c>
      <c r="B70" s="24" t="s">
        <v>37</v>
      </c>
      <c r="C70" s="60">
        <f t="shared" ref="C70:R70" si="70">SUM(C71,C72)</f>
        <v>0</v>
      </c>
      <c r="D70" s="61">
        <f t="shared" si="70"/>
        <v>0</v>
      </c>
      <c r="E70" s="61">
        <f t="shared" si="70"/>
        <v>0</v>
      </c>
      <c r="F70" s="61">
        <f t="shared" si="70"/>
        <v>0</v>
      </c>
      <c r="G70" s="61">
        <f t="shared" si="70"/>
        <v>0</v>
      </c>
      <c r="H70" s="61">
        <f t="shared" si="70"/>
        <v>0</v>
      </c>
      <c r="I70" s="61">
        <f t="shared" si="70"/>
        <v>0</v>
      </c>
      <c r="J70" s="61">
        <f t="shared" si="70"/>
        <v>0</v>
      </c>
      <c r="K70" s="61">
        <f t="shared" si="70"/>
        <v>0</v>
      </c>
      <c r="L70" s="61">
        <f t="shared" si="70"/>
        <v>0</v>
      </c>
      <c r="M70" s="61">
        <f t="shared" si="70"/>
        <v>0</v>
      </c>
      <c r="N70" s="61">
        <f t="shared" si="70"/>
        <v>0</v>
      </c>
      <c r="O70" s="61">
        <f t="shared" si="70"/>
        <v>0</v>
      </c>
      <c r="P70" s="61">
        <f t="shared" si="70"/>
        <v>0</v>
      </c>
      <c r="Q70" s="61">
        <f t="shared" si="70"/>
        <v>0</v>
      </c>
      <c r="R70" s="61">
        <f t="shared" si="70"/>
        <v>0</v>
      </c>
      <c r="S70" s="39">
        <v>56</v>
      </c>
    </row>
    <row r="71" spans="1:19" ht="14.1" customHeight="1" x14ac:dyDescent="0.2">
      <c r="A71" s="34">
        <v>57</v>
      </c>
      <c r="B71" s="25" t="s">
        <v>43</v>
      </c>
      <c r="C71" s="10">
        <v>0</v>
      </c>
      <c r="D71" s="10">
        <v>0</v>
      </c>
      <c r="E71" s="10">
        <f t="shared" si="3"/>
        <v>0</v>
      </c>
      <c r="F71" s="10">
        <v>0</v>
      </c>
      <c r="G71" s="6">
        <f t="shared" ref="G71:G72" si="71">SUM(F71)</f>
        <v>0</v>
      </c>
      <c r="H71" s="10">
        <v>0</v>
      </c>
      <c r="I71" s="10">
        <f t="shared" si="4"/>
        <v>0</v>
      </c>
      <c r="J71" s="11">
        <v>0</v>
      </c>
      <c r="K71" s="6">
        <f t="shared" ref="K71:K72" si="72">SUM(J71)</f>
        <v>0</v>
      </c>
      <c r="L71" s="10">
        <v>0</v>
      </c>
      <c r="M71" s="10">
        <f t="shared" si="51"/>
        <v>0</v>
      </c>
      <c r="N71" s="11">
        <v>0</v>
      </c>
      <c r="O71" s="6">
        <f t="shared" ref="O71:O72" si="73">SUM(N71)</f>
        <v>0</v>
      </c>
      <c r="P71" s="10">
        <v>0</v>
      </c>
      <c r="Q71" s="10">
        <f t="shared" si="53"/>
        <v>0</v>
      </c>
      <c r="R71" s="11">
        <v>0</v>
      </c>
      <c r="S71" s="39">
        <v>57</v>
      </c>
    </row>
    <row r="72" spans="1:19" ht="14.1" customHeight="1" x14ac:dyDescent="0.2">
      <c r="A72" s="34">
        <v>58</v>
      </c>
      <c r="B72" s="25" t="s">
        <v>44</v>
      </c>
      <c r="C72" s="10">
        <v>0</v>
      </c>
      <c r="D72" s="10">
        <v>0</v>
      </c>
      <c r="E72" s="10">
        <f t="shared" si="3"/>
        <v>0</v>
      </c>
      <c r="F72" s="10">
        <v>0</v>
      </c>
      <c r="G72" s="6">
        <f t="shared" si="71"/>
        <v>0</v>
      </c>
      <c r="H72" s="10">
        <v>0</v>
      </c>
      <c r="I72" s="10">
        <f t="shared" si="4"/>
        <v>0</v>
      </c>
      <c r="J72" s="11">
        <v>0</v>
      </c>
      <c r="K72" s="6">
        <f t="shared" si="72"/>
        <v>0</v>
      </c>
      <c r="L72" s="10">
        <v>0</v>
      </c>
      <c r="M72" s="10">
        <f t="shared" si="51"/>
        <v>0</v>
      </c>
      <c r="N72" s="11">
        <v>0</v>
      </c>
      <c r="O72" s="6">
        <f t="shared" si="73"/>
        <v>0</v>
      </c>
      <c r="P72" s="10">
        <v>0</v>
      </c>
      <c r="Q72" s="10">
        <f t="shared" si="53"/>
        <v>0</v>
      </c>
      <c r="R72" s="11">
        <v>0</v>
      </c>
      <c r="S72" s="39">
        <v>58</v>
      </c>
    </row>
    <row r="73" spans="1:19" ht="14.1" customHeight="1" x14ac:dyDescent="0.2">
      <c r="A73" s="34">
        <v>59</v>
      </c>
      <c r="B73" s="24" t="s">
        <v>38</v>
      </c>
      <c r="C73" s="60">
        <f t="shared" ref="C73:R73" si="74">SUM(C74,C75)</f>
        <v>0</v>
      </c>
      <c r="D73" s="61">
        <f t="shared" si="74"/>
        <v>0</v>
      </c>
      <c r="E73" s="61">
        <f t="shared" si="74"/>
        <v>0</v>
      </c>
      <c r="F73" s="61">
        <f t="shared" si="74"/>
        <v>0</v>
      </c>
      <c r="G73" s="61">
        <f t="shared" si="74"/>
        <v>0</v>
      </c>
      <c r="H73" s="61">
        <f t="shared" si="74"/>
        <v>0</v>
      </c>
      <c r="I73" s="61">
        <f t="shared" si="74"/>
        <v>0</v>
      </c>
      <c r="J73" s="61">
        <f t="shared" si="74"/>
        <v>0</v>
      </c>
      <c r="K73" s="61">
        <f t="shared" si="74"/>
        <v>0</v>
      </c>
      <c r="L73" s="61">
        <f t="shared" si="74"/>
        <v>0</v>
      </c>
      <c r="M73" s="61">
        <f t="shared" si="74"/>
        <v>0</v>
      </c>
      <c r="N73" s="61">
        <f t="shared" si="74"/>
        <v>0</v>
      </c>
      <c r="O73" s="61">
        <f t="shared" si="74"/>
        <v>0</v>
      </c>
      <c r="P73" s="61">
        <f t="shared" si="74"/>
        <v>0</v>
      </c>
      <c r="Q73" s="61">
        <f t="shared" si="74"/>
        <v>0</v>
      </c>
      <c r="R73" s="61">
        <f t="shared" si="74"/>
        <v>0</v>
      </c>
      <c r="S73" s="39">
        <v>59</v>
      </c>
    </row>
    <row r="74" spans="1:19" ht="14.1" customHeight="1" x14ac:dyDescent="0.2">
      <c r="A74" s="34">
        <v>60</v>
      </c>
      <c r="B74" s="25" t="s">
        <v>43</v>
      </c>
      <c r="C74" s="10">
        <v>0</v>
      </c>
      <c r="D74" s="10">
        <v>0</v>
      </c>
      <c r="E74" s="10">
        <f t="shared" si="3"/>
        <v>0</v>
      </c>
      <c r="F74" s="10">
        <v>0</v>
      </c>
      <c r="G74" s="6">
        <f t="shared" ref="G74:G75" si="75">SUM(F74)</f>
        <v>0</v>
      </c>
      <c r="H74" s="10">
        <v>0</v>
      </c>
      <c r="I74" s="10">
        <f t="shared" si="4"/>
        <v>0</v>
      </c>
      <c r="J74" s="11">
        <v>0</v>
      </c>
      <c r="K74" s="6">
        <f t="shared" ref="K74:K75" si="76">SUM(J74)</f>
        <v>0</v>
      </c>
      <c r="L74" s="10">
        <v>0</v>
      </c>
      <c r="M74" s="10">
        <f t="shared" si="51"/>
        <v>0</v>
      </c>
      <c r="N74" s="11">
        <v>0</v>
      </c>
      <c r="O74" s="6">
        <f t="shared" ref="O74:O75" si="77">SUM(N74)</f>
        <v>0</v>
      </c>
      <c r="P74" s="10">
        <v>0</v>
      </c>
      <c r="Q74" s="10">
        <f t="shared" si="53"/>
        <v>0</v>
      </c>
      <c r="R74" s="11">
        <v>0</v>
      </c>
      <c r="S74" s="39">
        <v>60</v>
      </c>
    </row>
    <row r="75" spans="1:19" ht="14.1" customHeight="1" x14ac:dyDescent="0.2">
      <c r="A75" s="34">
        <v>61</v>
      </c>
      <c r="B75" s="25" t="s">
        <v>44</v>
      </c>
      <c r="C75" s="10">
        <v>0</v>
      </c>
      <c r="D75" s="10">
        <v>0</v>
      </c>
      <c r="E75" s="10">
        <f t="shared" si="3"/>
        <v>0</v>
      </c>
      <c r="F75" s="10">
        <v>0</v>
      </c>
      <c r="G75" s="6">
        <f t="shared" si="75"/>
        <v>0</v>
      </c>
      <c r="H75" s="10">
        <v>0</v>
      </c>
      <c r="I75" s="10">
        <f t="shared" si="4"/>
        <v>0</v>
      </c>
      <c r="J75" s="11">
        <v>0</v>
      </c>
      <c r="K75" s="6">
        <f t="shared" si="76"/>
        <v>0</v>
      </c>
      <c r="L75" s="10">
        <v>0</v>
      </c>
      <c r="M75" s="10">
        <f t="shared" si="51"/>
        <v>0</v>
      </c>
      <c r="N75" s="11">
        <v>0</v>
      </c>
      <c r="O75" s="6">
        <f t="shared" si="77"/>
        <v>0</v>
      </c>
      <c r="P75" s="10">
        <v>0</v>
      </c>
      <c r="Q75" s="10">
        <f t="shared" si="53"/>
        <v>0</v>
      </c>
      <c r="R75" s="11">
        <v>0</v>
      </c>
      <c r="S75" s="39">
        <v>61</v>
      </c>
    </row>
    <row r="76" spans="1:19" ht="24.95" customHeight="1" x14ac:dyDescent="0.2">
      <c r="A76" s="34">
        <v>62</v>
      </c>
      <c r="B76" s="63" t="s">
        <v>88</v>
      </c>
      <c r="C76" s="59">
        <f t="shared" ref="C76:R76" si="78">SUM(C78,C79,C80,C81)</f>
        <v>34.300000000000004</v>
      </c>
      <c r="D76" s="59">
        <f t="shared" si="78"/>
        <v>-20.7</v>
      </c>
      <c r="E76" s="59">
        <f t="shared" si="78"/>
        <v>0</v>
      </c>
      <c r="F76" s="59">
        <f t="shared" si="78"/>
        <v>13.600000000000005</v>
      </c>
      <c r="G76" s="59">
        <f t="shared" si="78"/>
        <v>13.600000000000005</v>
      </c>
      <c r="H76" s="59">
        <f t="shared" si="78"/>
        <v>5</v>
      </c>
      <c r="I76" s="59">
        <f t="shared" si="78"/>
        <v>2.4424906541753444E-15</v>
      </c>
      <c r="J76" s="59">
        <f t="shared" si="78"/>
        <v>18.600000000000009</v>
      </c>
      <c r="K76" s="59">
        <f t="shared" si="78"/>
        <v>18.600000000000009</v>
      </c>
      <c r="L76" s="59">
        <f t="shared" si="78"/>
        <v>8.1</v>
      </c>
      <c r="M76" s="59">
        <f t="shared" si="78"/>
        <v>0</v>
      </c>
      <c r="N76" s="59">
        <f t="shared" si="78"/>
        <v>26.700000000000006</v>
      </c>
      <c r="O76" s="59">
        <f t="shared" si="78"/>
        <v>26.700000000000006</v>
      </c>
      <c r="P76" s="59">
        <f t="shared" si="78"/>
        <v>-6.5</v>
      </c>
      <c r="Q76" s="59">
        <f t="shared" si="78"/>
        <v>6.106226635438361E-16</v>
      </c>
      <c r="R76" s="59">
        <f t="shared" si="78"/>
        <v>20.20000000000001</v>
      </c>
      <c r="S76" s="39">
        <v>62</v>
      </c>
    </row>
    <row r="77" spans="1:19" ht="14.1" customHeight="1" x14ac:dyDescent="0.2">
      <c r="A77" s="34">
        <v>63</v>
      </c>
      <c r="B77" s="16" t="s">
        <v>32</v>
      </c>
      <c r="C77" s="10">
        <v>0</v>
      </c>
      <c r="D77" s="10">
        <v>0</v>
      </c>
      <c r="E77" s="10">
        <f t="shared" si="3"/>
        <v>0</v>
      </c>
      <c r="F77" s="10">
        <v>0</v>
      </c>
      <c r="G77" s="6">
        <f t="shared" ref="G77:G80" si="79">SUM(F77)</f>
        <v>0</v>
      </c>
      <c r="H77" s="10">
        <v>0</v>
      </c>
      <c r="I77" s="10">
        <f t="shared" si="4"/>
        <v>0</v>
      </c>
      <c r="J77" s="11">
        <v>0</v>
      </c>
      <c r="K77" s="6">
        <f t="shared" ref="K77:K80" si="80">SUM(J77)</f>
        <v>0</v>
      </c>
      <c r="L77" s="10">
        <v>0</v>
      </c>
      <c r="M77" s="10">
        <f t="shared" ref="M77:M147" si="81">+N77-K77-L77</f>
        <v>0</v>
      </c>
      <c r="N77" s="11">
        <v>0</v>
      </c>
      <c r="O77" s="6">
        <f t="shared" ref="O77:O80" si="82">SUM(N77)</f>
        <v>0</v>
      </c>
      <c r="P77" s="10">
        <v>0</v>
      </c>
      <c r="Q77" s="10">
        <f t="shared" ref="Q77:Q147" si="83">+R77-O77-P77</f>
        <v>0</v>
      </c>
      <c r="R77" s="11">
        <v>0</v>
      </c>
      <c r="S77" s="39">
        <v>63</v>
      </c>
    </row>
    <row r="78" spans="1:19" ht="14.1" customHeight="1" x14ac:dyDescent="0.2">
      <c r="A78" s="34">
        <v>64</v>
      </c>
      <c r="B78" s="19" t="s">
        <v>33</v>
      </c>
      <c r="C78" s="10">
        <v>0</v>
      </c>
      <c r="D78" s="10">
        <v>0</v>
      </c>
      <c r="E78" s="10">
        <f t="shared" si="3"/>
        <v>0</v>
      </c>
      <c r="F78" s="10">
        <v>0</v>
      </c>
      <c r="G78" s="6">
        <f t="shared" si="79"/>
        <v>0</v>
      </c>
      <c r="H78" s="10">
        <v>0</v>
      </c>
      <c r="I78" s="10">
        <f t="shared" si="4"/>
        <v>0</v>
      </c>
      <c r="J78" s="11">
        <v>0</v>
      </c>
      <c r="K78" s="6">
        <f t="shared" si="80"/>
        <v>0</v>
      </c>
      <c r="L78" s="10">
        <v>0</v>
      </c>
      <c r="M78" s="10">
        <f t="shared" si="81"/>
        <v>0</v>
      </c>
      <c r="N78" s="11">
        <v>0</v>
      </c>
      <c r="O78" s="6">
        <f t="shared" si="82"/>
        <v>0</v>
      </c>
      <c r="P78" s="10">
        <v>0</v>
      </c>
      <c r="Q78" s="10">
        <f t="shared" si="83"/>
        <v>0</v>
      </c>
      <c r="R78" s="11">
        <v>0</v>
      </c>
      <c r="S78" s="39">
        <v>64</v>
      </c>
    </row>
    <row r="79" spans="1:19" ht="14.1" customHeight="1" x14ac:dyDescent="0.2">
      <c r="A79" s="34">
        <v>65</v>
      </c>
      <c r="B79" s="16" t="s">
        <v>34</v>
      </c>
      <c r="C79" s="6">
        <v>26.800000000000008</v>
      </c>
      <c r="D79" s="6">
        <v>-14.399999999999999</v>
      </c>
      <c r="E79" s="10">
        <f t="shared" si="3"/>
        <v>0</v>
      </c>
      <c r="F79" s="6">
        <v>12.400000000000007</v>
      </c>
      <c r="G79" s="6">
        <f t="shared" si="79"/>
        <v>12.400000000000007</v>
      </c>
      <c r="H79" s="6">
        <v>5.5</v>
      </c>
      <c r="I79" s="6">
        <f t="shared" si="4"/>
        <v>0</v>
      </c>
      <c r="J79" s="9">
        <v>17.900000000000009</v>
      </c>
      <c r="K79" s="6">
        <f t="shared" si="80"/>
        <v>17.900000000000009</v>
      </c>
      <c r="L79" s="6">
        <v>0.8</v>
      </c>
      <c r="M79" s="6">
        <f t="shared" si="81"/>
        <v>0</v>
      </c>
      <c r="N79" s="9">
        <v>18.70000000000001</v>
      </c>
      <c r="O79" s="6">
        <f t="shared" si="82"/>
        <v>18.70000000000001</v>
      </c>
      <c r="P79" s="6">
        <v>-0.1999999999999999</v>
      </c>
      <c r="Q79" s="6">
        <f t="shared" si="83"/>
        <v>6.106226635438361E-16</v>
      </c>
      <c r="R79" s="9">
        <v>18.500000000000011</v>
      </c>
      <c r="S79" s="39">
        <v>65</v>
      </c>
    </row>
    <row r="80" spans="1:19" ht="14.1" customHeight="1" x14ac:dyDescent="0.2">
      <c r="A80" s="34">
        <v>66</v>
      </c>
      <c r="B80" s="16" t="s">
        <v>35</v>
      </c>
      <c r="C80" s="6">
        <v>7.4999999999999973</v>
      </c>
      <c r="D80" s="6">
        <v>-6.3</v>
      </c>
      <c r="E80" s="6">
        <f t="shared" si="3"/>
        <v>0</v>
      </c>
      <c r="F80" s="6">
        <v>1.1999999999999975</v>
      </c>
      <c r="G80" s="6">
        <f t="shared" si="79"/>
        <v>1.1999999999999975</v>
      </c>
      <c r="H80" s="6">
        <v>-0.5</v>
      </c>
      <c r="I80" s="10">
        <f t="shared" si="4"/>
        <v>2.4424906541753444E-15</v>
      </c>
      <c r="J80" s="9">
        <v>0.7</v>
      </c>
      <c r="K80" s="6">
        <f t="shared" si="80"/>
        <v>0.7</v>
      </c>
      <c r="L80" s="6">
        <v>7.3</v>
      </c>
      <c r="M80" s="10">
        <f t="shared" si="81"/>
        <v>0</v>
      </c>
      <c r="N80" s="9">
        <v>7.9999999999999973</v>
      </c>
      <c r="O80" s="6">
        <f t="shared" si="82"/>
        <v>7.9999999999999973</v>
      </c>
      <c r="P80" s="6">
        <v>-6.3</v>
      </c>
      <c r="Q80" s="10">
        <f t="shared" si="83"/>
        <v>0</v>
      </c>
      <c r="R80" s="9">
        <v>1.6999999999999975</v>
      </c>
      <c r="S80" s="39">
        <v>66</v>
      </c>
    </row>
    <row r="81" spans="1:19" ht="14.1" customHeight="1" x14ac:dyDescent="0.2">
      <c r="A81" s="34">
        <v>67</v>
      </c>
      <c r="B81" s="16" t="s">
        <v>36</v>
      </c>
      <c r="C81" s="60">
        <f t="shared" ref="C81:R81" si="84">SUM(C82,C83)</f>
        <v>0</v>
      </c>
      <c r="D81" s="61">
        <f t="shared" si="84"/>
        <v>0</v>
      </c>
      <c r="E81" s="61">
        <f t="shared" si="84"/>
        <v>0</v>
      </c>
      <c r="F81" s="61">
        <f t="shared" si="84"/>
        <v>0</v>
      </c>
      <c r="G81" s="61">
        <f t="shared" si="84"/>
        <v>0</v>
      </c>
      <c r="H81" s="61">
        <f t="shared" si="84"/>
        <v>0</v>
      </c>
      <c r="I81" s="61">
        <f t="shared" si="84"/>
        <v>0</v>
      </c>
      <c r="J81" s="61">
        <f t="shared" si="84"/>
        <v>0</v>
      </c>
      <c r="K81" s="61">
        <f t="shared" si="84"/>
        <v>0</v>
      </c>
      <c r="L81" s="61">
        <f t="shared" si="84"/>
        <v>0</v>
      </c>
      <c r="M81" s="61">
        <f t="shared" si="84"/>
        <v>0</v>
      </c>
      <c r="N81" s="61">
        <f t="shared" si="84"/>
        <v>0</v>
      </c>
      <c r="O81" s="61">
        <f t="shared" si="84"/>
        <v>0</v>
      </c>
      <c r="P81" s="61">
        <f t="shared" si="84"/>
        <v>0</v>
      </c>
      <c r="Q81" s="61">
        <f t="shared" si="84"/>
        <v>0</v>
      </c>
      <c r="R81" s="61">
        <f t="shared" si="84"/>
        <v>0</v>
      </c>
      <c r="S81" s="39">
        <v>67</v>
      </c>
    </row>
    <row r="82" spans="1:19" ht="14.1" customHeight="1" x14ac:dyDescent="0.2">
      <c r="A82" s="34">
        <v>68</v>
      </c>
      <c r="B82" s="17" t="s">
        <v>37</v>
      </c>
      <c r="C82" s="10">
        <v>0</v>
      </c>
      <c r="D82" s="10">
        <v>0</v>
      </c>
      <c r="E82" s="10">
        <f t="shared" ref="E82:E142" si="85">+F82-C82-D82</f>
        <v>0</v>
      </c>
      <c r="F82" s="10">
        <v>0</v>
      </c>
      <c r="G82" s="6">
        <f t="shared" ref="G82:G83" si="86">SUM(F82)</f>
        <v>0</v>
      </c>
      <c r="H82" s="10">
        <v>0</v>
      </c>
      <c r="I82" s="10">
        <f t="shared" ref="I82:I142" si="87">+J82-G82-H82</f>
        <v>0</v>
      </c>
      <c r="J82" s="11">
        <v>0</v>
      </c>
      <c r="K82" s="6">
        <f t="shared" ref="K82:K83" si="88">SUM(J82)</f>
        <v>0</v>
      </c>
      <c r="L82" s="10">
        <v>0</v>
      </c>
      <c r="M82" s="10">
        <f t="shared" si="81"/>
        <v>0</v>
      </c>
      <c r="N82" s="11">
        <v>0</v>
      </c>
      <c r="O82" s="6">
        <f t="shared" ref="O82:O83" si="89">SUM(N82)</f>
        <v>0</v>
      </c>
      <c r="P82" s="10">
        <v>0</v>
      </c>
      <c r="Q82" s="10">
        <f t="shared" si="83"/>
        <v>0</v>
      </c>
      <c r="R82" s="11">
        <v>0</v>
      </c>
      <c r="S82" s="39">
        <v>68</v>
      </c>
    </row>
    <row r="83" spans="1:19" ht="14.1" customHeight="1" x14ac:dyDescent="0.2">
      <c r="A83" s="34">
        <v>69</v>
      </c>
      <c r="B83" s="17" t="s">
        <v>38</v>
      </c>
      <c r="C83" s="10">
        <v>0</v>
      </c>
      <c r="D83" s="10">
        <v>0</v>
      </c>
      <c r="E83" s="10">
        <f t="shared" si="85"/>
        <v>0</v>
      </c>
      <c r="F83" s="10">
        <v>0</v>
      </c>
      <c r="G83" s="6">
        <f t="shared" si="86"/>
        <v>0</v>
      </c>
      <c r="H83" s="10">
        <v>0</v>
      </c>
      <c r="I83" s="10">
        <f t="shared" si="87"/>
        <v>0</v>
      </c>
      <c r="J83" s="11">
        <v>0</v>
      </c>
      <c r="K83" s="6">
        <f t="shared" si="88"/>
        <v>0</v>
      </c>
      <c r="L83" s="10">
        <v>0</v>
      </c>
      <c r="M83" s="10">
        <f t="shared" si="81"/>
        <v>0</v>
      </c>
      <c r="N83" s="11">
        <v>0</v>
      </c>
      <c r="O83" s="6">
        <f t="shared" si="89"/>
        <v>0</v>
      </c>
      <c r="P83" s="10">
        <v>0</v>
      </c>
      <c r="Q83" s="10">
        <f t="shared" si="83"/>
        <v>0</v>
      </c>
      <c r="R83" s="11">
        <v>0</v>
      </c>
      <c r="S83" s="39">
        <v>69</v>
      </c>
    </row>
    <row r="84" spans="1:19" ht="14.1" customHeight="1" x14ac:dyDescent="0.2">
      <c r="A84" s="34">
        <v>70</v>
      </c>
      <c r="B84" s="26" t="s">
        <v>45</v>
      </c>
      <c r="C84" s="60">
        <f t="shared" ref="C84:R84" si="90">SUM(C85,C86)</f>
        <v>0</v>
      </c>
      <c r="D84" s="61">
        <f t="shared" si="90"/>
        <v>0</v>
      </c>
      <c r="E84" s="61">
        <f t="shared" si="90"/>
        <v>0</v>
      </c>
      <c r="F84" s="61">
        <f t="shared" si="90"/>
        <v>0</v>
      </c>
      <c r="G84" s="61">
        <f t="shared" si="90"/>
        <v>0</v>
      </c>
      <c r="H84" s="61">
        <f t="shared" si="90"/>
        <v>0</v>
      </c>
      <c r="I84" s="61">
        <f t="shared" si="90"/>
        <v>0</v>
      </c>
      <c r="J84" s="61">
        <f t="shared" si="90"/>
        <v>0</v>
      </c>
      <c r="K84" s="61">
        <f t="shared" si="90"/>
        <v>0</v>
      </c>
      <c r="L84" s="61">
        <f t="shared" si="90"/>
        <v>0</v>
      </c>
      <c r="M84" s="61">
        <f t="shared" si="90"/>
        <v>0</v>
      </c>
      <c r="N84" s="61">
        <f t="shared" si="90"/>
        <v>0</v>
      </c>
      <c r="O84" s="61">
        <f t="shared" si="90"/>
        <v>0</v>
      </c>
      <c r="P84" s="61">
        <f t="shared" si="90"/>
        <v>0</v>
      </c>
      <c r="Q84" s="61">
        <f t="shared" si="90"/>
        <v>0</v>
      </c>
      <c r="R84" s="61">
        <f t="shared" si="90"/>
        <v>0</v>
      </c>
      <c r="S84" s="39">
        <v>70</v>
      </c>
    </row>
    <row r="85" spans="1:19" ht="14.1" customHeight="1" x14ac:dyDescent="0.2">
      <c r="A85" s="34">
        <v>71</v>
      </c>
      <c r="B85" s="19" t="s">
        <v>46</v>
      </c>
      <c r="C85" s="10">
        <v>0</v>
      </c>
      <c r="D85" s="10">
        <v>0</v>
      </c>
      <c r="E85" s="10">
        <f t="shared" si="85"/>
        <v>0</v>
      </c>
      <c r="F85" s="10">
        <v>0</v>
      </c>
      <c r="G85" s="6">
        <f t="shared" ref="G85:G87" si="91">SUM(F85)</f>
        <v>0</v>
      </c>
      <c r="H85" s="10">
        <v>0</v>
      </c>
      <c r="I85" s="10">
        <f t="shared" si="87"/>
        <v>0</v>
      </c>
      <c r="J85" s="11">
        <v>0</v>
      </c>
      <c r="K85" s="6">
        <f t="shared" ref="K85:K87" si="92">SUM(J85)</f>
        <v>0</v>
      </c>
      <c r="L85" s="10">
        <v>0</v>
      </c>
      <c r="M85" s="10">
        <f t="shared" si="81"/>
        <v>0</v>
      </c>
      <c r="N85" s="11">
        <v>0</v>
      </c>
      <c r="O85" s="6">
        <f t="shared" ref="O85:O87" si="93">SUM(N85)</f>
        <v>0</v>
      </c>
      <c r="P85" s="10">
        <v>0</v>
      </c>
      <c r="Q85" s="10">
        <f t="shared" si="83"/>
        <v>0</v>
      </c>
      <c r="R85" s="11">
        <v>0</v>
      </c>
      <c r="S85" s="39">
        <v>71</v>
      </c>
    </row>
    <row r="86" spans="1:19" ht="14.1" customHeight="1" x14ac:dyDescent="0.2">
      <c r="A86" s="34">
        <v>72</v>
      </c>
      <c r="B86" s="19" t="s">
        <v>47</v>
      </c>
      <c r="C86" s="10">
        <v>0</v>
      </c>
      <c r="D86" s="10">
        <v>0</v>
      </c>
      <c r="E86" s="10">
        <f t="shared" si="85"/>
        <v>0</v>
      </c>
      <c r="F86" s="10">
        <v>0</v>
      </c>
      <c r="G86" s="6">
        <f t="shared" si="91"/>
        <v>0</v>
      </c>
      <c r="H86" s="10">
        <v>0</v>
      </c>
      <c r="I86" s="10">
        <f t="shared" si="87"/>
        <v>0</v>
      </c>
      <c r="J86" s="11">
        <v>0</v>
      </c>
      <c r="K86" s="6">
        <f t="shared" si="92"/>
        <v>0</v>
      </c>
      <c r="L86" s="10">
        <v>0</v>
      </c>
      <c r="M86" s="10">
        <f t="shared" si="81"/>
        <v>0</v>
      </c>
      <c r="N86" s="11">
        <v>0</v>
      </c>
      <c r="O86" s="6">
        <f t="shared" si="93"/>
        <v>0</v>
      </c>
      <c r="P86" s="10">
        <v>0</v>
      </c>
      <c r="Q86" s="10">
        <f t="shared" si="83"/>
        <v>0</v>
      </c>
      <c r="R86" s="11">
        <v>0</v>
      </c>
      <c r="S86" s="39">
        <v>72</v>
      </c>
    </row>
    <row r="87" spans="1:19" ht="14.1" customHeight="1" x14ac:dyDescent="0.2">
      <c r="A87" s="34">
        <v>73</v>
      </c>
      <c r="B87" s="26" t="s">
        <v>48</v>
      </c>
      <c r="C87" s="10">
        <v>0</v>
      </c>
      <c r="D87" s="10">
        <v>0</v>
      </c>
      <c r="E87" s="10">
        <f t="shared" si="85"/>
        <v>0</v>
      </c>
      <c r="F87" s="10">
        <v>0</v>
      </c>
      <c r="G87" s="6">
        <f t="shared" si="91"/>
        <v>0</v>
      </c>
      <c r="H87" s="10">
        <v>0</v>
      </c>
      <c r="I87" s="10">
        <f t="shared" si="87"/>
        <v>0</v>
      </c>
      <c r="J87" s="11">
        <v>0</v>
      </c>
      <c r="K87" s="6">
        <f t="shared" si="92"/>
        <v>0</v>
      </c>
      <c r="L87" s="10">
        <v>0</v>
      </c>
      <c r="M87" s="10">
        <f t="shared" si="81"/>
        <v>0</v>
      </c>
      <c r="N87" s="11">
        <v>0</v>
      </c>
      <c r="O87" s="6">
        <f t="shared" si="93"/>
        <v>0</v>
      </c>
      <c r="P87" s="10">
        <v>0</v>
      </c>
      <c r="Q87" s="10">
        <f t="shared" si="83"/>
        <v>0</v>
      </c>
      <c r="R87" s="11">
        <v>0</v>
      </c>
      <c r="S87" s="39">
        <v>73</v>
      </c>
    </row>
    <row r="88" spans="1:19" ht="15" customHeight="1" x14ac:dyDescent="0.2">
      <c r="A88" s="34">
        <v>74</v>
      </c>
      <c r="B88" s="54" t="s">
        <v>49</v>
      </c>
      <c r="C88" s="59">
        <f>SUM(C89,C90,C113,C138,C152,C174)</f>
        <v>54474.700000000004</v>
      </c>
      <c r="D88" s="59">
        <f t="shared" ref="D88:R88" si="94">SUM(D89,D90,D113,D138,D152,D174)</f>
        <v>-459.99999999999989</v>
      </c>
      <c r="E88" s="59">
        <f t="shared" si="94"/>
        <v>9.9999999998912514E-2</v>
      </c>
      <c r="F88" s="59">
        <f t="shared" si="94"/>
        <v>54014.8</v>
      </c>
      <c r="G88" s="59">
        <f t="shared" si="94"/>
        <v>54014.8</v>
      </c>
      <c r="H88" s="59">
        <f t="shared" si="94"/>
        <v>-2391.6999999999998</v>
      </c>
      <c r="I88" s="59">
        <f t="shared" si="94"/>
        <v>-0.20000000000116563</v>
      </c>
      <c r="J88" s="59">
        <f t="shared" si="94"/>
        <v>51622.9</v>
      </c>
      <c r="K88" s="59">
        <f t="shared" si="94"/>
        <v>51622.9</v>
      </c>
      <c r="L88" s="59">
        <f t="shared" si="94"/>
        <v>205.70000000000007</v>
      </c>
      <c r="M88" s="59">
        <f t="shared" si="94"/>
        <v>0.10000000000604636</v>
      </c>
      <c r="N88" s="59">
        <f t="shared" si="94"/>
        <v>51828.700000000004</v>
      </c>
      <c r="O88" s="59">
        <f t="shared" si="94"/>
        <v>51828.700000000004</v>
      </c>
      <c r="P88" s="59">
        <f t="shared" si="94"/>
        <v>-516.50000000000011</v>
      </c>
      <c r="Q88" s="59">
        <f t="shared" si="94"/>
        <v>-3.1725733151688473E-12</v>
      </c>
      <c r="R88" s="59">
        <f t="shared" si="94"/>
        <v>51312.200000000004</v>
      </c>
      <c r="S88" s="39">
        <v>74</v>
      </c>
    </row>
    <row r="89" spans="1:19" ht="15" customHeight="1" x14ac:dyDescent="0.2">
      <c r="A89" s="34">
        <v>75</v>
      </c>
      <c r="B89" s="55" t="s">
        <v>50</v>
      </c>
      <c r="C89" s="10">
        <v>0</v>
      </c>
      <c r="D89" s="10">
        <v>0</v>
      </c>
      <c r="E89" s="10">
        <f t="shared" si="85"/>
        <v>0</v>
      </c>
      <c r="F89" s="10">
        <v>0</v>
      </c>
      <c r="G89" s="6">
        <f>SUM(F89)</f>
        <v>0</v>
      </c>
      <c r="H89" s="10">
        <v>0</v>
      </c>
      <c r="I89" s="10">
        <f t="shared" si="87"/>
        <v>0</v>
      </c>
      <c r="J89" s="11">
        <v>0</v>
      </c>
      <c r="K89" s="6">
        <f>SUM(J89)</f>
        <v>0</v>
      </c>
      <c r="L89" s="10">
        <v>0</v>
      </c>
      <c r="M89" s="10">
        <f t="shared" si="81"/>
        <v>0</v>
      </c>
      <c r="N89" s="11">
        <v>0</v>
      </c>
      <c r="O89" s="6">
        <f>SUM(N89)</f>
        <v>0</v>
      </c>
      <c r="P89" s="10">
        <v>0</v>
      </c>
      <c r="Q89" s="10">
        <f t="shared" si="83"/>
        <v>0</v>
      </c>
      <c r="R89" s="11">
        <v>0</v>
      </c>
      <c r="S89" s="39">
        <v>75</v>
      </c>
    </row>
    <row r="90" spans="1:19" ht="15" customHeight="1" x14ac:dyDescent="0.2">
      <c r="A90" s="34">
        <v>76</v>
      </c>
      <c r="B90" s="55" t="s">
        <v>51</v>
      </c>
      <c r="C90" s="6">
        <f t="shared" ref="C90:R90" si="95">SUM(C94,C97,C101,C104)</f>
        <v>17708.400000000001</v>
      </c>
      <c r="D90" s="6">
        <f t="shared" si="95"/>
        <v>237.60000000000008</v>
      </c>
      <c r="E90" s="6">
        <f t="shared" si="95"/>
        <v>0.20000000000035811</v>
      </c>
      <c r="F90" s="6">
        <f t="shared" si="95"/>
        <v>17946.2</v>
      </c>
      <c r="G90" s="6">
        <f t="shared" si="95"/>
        <v>17946.2</v>
      </c>
      <c r="H90" s="6">
        <f t="shared" si="95"/>
        <v>-1752.5</v>
      </c>
      <c r="I90" s="6">
        <f t="shared" si="95"/>
        <v>-0.19999999999998863</v>
      </c>
      <c r="J90" s="6">
        <f t="shared" si="95"/>
        <v>16193.5</v>
      </c>
      <c r="K90" s="6">
        <f t="shared" si="95"/>
        <v>16193.5</v>
      </c>
      <c r="L90" s="6">
        <f t="shared" si="95"/>
        <v>-55.899999999999977</v>
      </c>
      <c r="M90" s="6">
        <f t="shared" si="95"/>
        <v>1.4779288903810084E-12</v>
      </c>
      <c r="N90" s="6">
        <f t="shared" si="95"/>
        <v>16137.600000000002</v>
      </c>
      <c r="O90" s="6">
        <f t="shared" si="95"/>
        <v>16137.600000000002</v>
      </c>
      <c r="P90" s="6">
        <f t="shared" si="95"/>
        <v>-1321.9</v>
      </c>
      <c r="Q90" s="6">
        <f t="shared" si="95"/>
        <v>-1.0231815394945443E-12</v>
      </c>
      <c r="R90" s="6">
        <f t="shared" si="95"/>
        <v>14815.7</v>
      </c>
      <c r="S90" s="39">
        <v>76</v>
      </c>
    </row>
    <row r="91" spans="1:19" ht="14.1" customHeight="1" x14ac:dyDescent="0.2">
      <c r="A91" s="34">
        <v>77</v>
      </c>
      <c r="B91" s="17" t="s">
        <v>32</v>
      </c>
      <c r="C91" s="60">
        <f t="shared" ref="C91:R91" si="96">SUM(C92,C93)</f>
        <v>0</v>
      </c>
      <c r="D91" s="61">
        <f t="shared" si="96"/>
        <v>0</v>
      </c>
      <c r="E91" s="61">
        <f t="shared" si="96"/>
        <v>0</v>
      </c>
      <c r="F91" s="61">
        <f t="shared" si="96"/>
        <v>0</v>
      </c>
      <c r="G91" s="61">
        <f t="shared" si="96"/>
        <v>0</v>
      </c>
      <c r="H91" s="61">
        <f t="shared" si="96"/>
        <v>0</v>
      </c>
      <c r="I91" s="61">
        <f t="shared" si="96"/>
        <v>0</v>
      </c>
      <c r="J91" s="61">
        <f t="shared" si="96"/>
        <v>0</v>
      </c>
      <c r="K91" s="61">
        <f t="shared" si="96"/>
        <v>0</v>
      </c>
      <c r="L91" s="61">
        <f t="shared" si="96"/>
        <v>0</v>
      </c>
      <c r="M91" s="61">
        <f t="shared" si="96"/>
        <v>0</v>
      </c>
      <c r="N91" s="61">
        <f t="shared" si="96"/>
        <v>0</v>
      </c>
      <c r="O91" s="61">
        <f t="shared" si="96"/>
        <v>0</v>
      </c>
      <c r="P91" s="61">
        <f t="shared" si="96"/>
        <v>0</v>
      </c>
      <c r="Q91" s="61">
        <f t="shared" si="96"/>
        <v>0</v>
      </c>
      <c r="R91" s="61">
        <f t="shared" si="96"/>
        <v>0</v>
      </c>
      <c r="S91" s="39">
        <v>77</v>
      </c>
    </row>
    <row r="92" spans="1:19" ht="14.1" customHeight="1" x14ac:dyDescent="0.2">
      <c r="A92" s="34">
        <v>78</v>
      </c>
      <c r="B92" s="22" t="s">
        <v>43</v>
      </c>
      <c r="C92" s="10">
        <v>0</v>
      </c>
      <c r="D92" s="10">
        <v>0</v>
      </c>
      <c r="E92" s="10">
        <f t="shared" si="85"/>
        <v>0</v>
      </c>
      <c r="F92" s="10">
        <v>0</v>
      </c>
      <c r="G92" s="6">
        <f t="shared" ref="G92:G93" si="97">SUM(F92)</f>
        <v>0</v>
      </c>
      <c r="H92" s="10">
        <v>0</v>
      </c>
      <c r="I92" s="10">
        <f t="shared" si="87"/>
        <v>0</v>
      </c>
      <c r="J92" s="11">
        <v>0</v>
      </c>
      <c r="K92" s="6">
        <f t="shared" ref="K92:K93" si="98">SUM(J92)</f>
        <v>0</v>
      </c>
      <c r="L92" s="10">
        <v>0</v>
      </c>
      <c r="M92" s="10">
        <f t="shared" si="81"/>
        <v>0</v>
      </c>
      <c r="N92" s="11">
        <v>0</v>
      </c>
      <c r="O92" s="6">
        <f t="shared" ref="O92:O93" si="99">SUM(N92)</f>
        <v>0</v>
      </c>
      <c r="P92" s="10">
        <v>0</v>
      </c>
      <c r="Q92" s="10">
        <f t="shared" si="83"/>
        <v>0</v>
      </c>
      <c r="R92" s="11">
        <v>0</v>
      </c>
      <c r="S92" s="39">
        <v>78</v>
      </c>
    </row>
    <row r="93" spans="1:19" ht="14.1" customHeight="1" x14ac:dyDescent="0.2">
      <c r="A93" s="34">
        <v>79</v>
      </c>
      <c r="B93" s="22" t="s">
        <v>44</v>
      </c>
      <c r="C93" s="10">
        <v>0</v>
      </c>
      <c r="D93" s="10">
        <v>0</v>
      </c>
      <c r="E93" s="10">
        <f t="shared" si="85"/>
        <v>0</v>
      </c>
      <c r="F93" s="10">
        <v>0</v>
      </c>
      <c r="G93" s="6">
        <f t="shared" si="97"/>
        <v>0</v>
      </c>
      <c r="H93" s="10">
        <v>0</v>
      </c>
      <c r="I93" s="10">
        <f t="shared" si="87"/>
        <v>0</v>
      </c>
      <c r="J93" s="11">
        <v>0</v>
      </c>
      <c r="K93" s="6">
        <f t="shared" si="98"/>
        <v>0</v>
      </c>
      <c r="L93" s="10">
        <v>0</v>
      </c>
      <c r="M93" s="10">
        <f t="shared" si="81"/>
        <v>0</v>
      </c>
      <c r="N93" s="11">
        <v>0</v>
      </c>
      <c r="O93" s="6">
        <f t="shared" si="99"/>
        <v>0</v>
      </c>
      <c r="P93" s="10">
        <v>0</v>
      </c>
      <c r="Q93" s="10">
        <f t="shared" si="83"/>
        <v>0</v>
      </c>
      <c r="R93" s="11">
        <v>0</v>
      </c>
      <c r="S93" s="39">
        <v>79</v>
      </c>
    </row>
    <row r="94" spans="1:19" ht="14.1" customHeight="1" x14ac:dyDescent="0.2">
      <c r="A94" s="34">
        <v>80</v>
      </c>
      <c r="B94" s="21" t="s">
        <v>33</v>
      </c>
      <c r="C94" s="60">
        <f t="shared" ref="C94:R94" si="100">SUM(C95,C96)</f>
        <v>0</v>
      </c>
      <c r="D94" s="61">
        <f t="shared" si="100"/>
        <v>0</v>
      </c>
      <c r="E94" s="61">
        <f t="shared" si="100"/>
        <v>0</v>
      </c>
      <c r="F94" s="61">
        <f t="shared" si="100"/>
        <v>0</v>
      </c>
      <c r="G94" s="61">
        <f t="shared" si="100"/>
        <v>0</v>
      </c>
      <c r="H94" s="61">
        <f t="shared" si="100"/>
        <v>0</v>
      </c>
      <c r="I94" s="61">
        <f t="shared" si="100"/>
        <v>0</v>
      </c>
      <c r="J94" s="61">
        <f t="shared" si="100"/>
        <v>0</v>
      </c>
      <c r="K94" s="61">
        <f t="shared" si="100"/>
        <v>0</v>
      </c>
      <c r="L94" s="61">
        <f t="shared" si="100"/>
        <v>0</v>
      </c>
      <c r="M94" s="61">
        <f t="shared" si="100"/>
        <v>0</v>
      </c>
      <c r="N94" s="61">
        <f t="shared" si="100"/>
        <v>0</v>
      </c>
      <c r="O94" s="61">
        <f t="shared" si="100"/>
        <v>0</v>
      </c>
      <c r="P94" s="61">
        <f t="shared" si="100"/>
        <v>0</v>
      </c>
      <c r="Q94" s="61">
        <f t="shared" si="100"/>
        <v>0</v>
      </c>
      <c r="R94" s="61">
        <f t="shared" si="100"/>
        <v>0</v>
      </c>
      <c r="S94" s="39">
        <v>80</v>
      </c>
    </row>
    <row r="95" spans="1:19" ht="14.1" customHeight="1" x14ac:dyDescent="0.2">
      <c r="A95" s="34">
        <v>81</v>
      </c>
      <c r="B95" s="18" t="s">
        <v>43</v>
      </c>
      <c r="C95" s="10">
        <v>0</v>
      </c>
      <c r="D95" s="10">
        <v>0</v>
      </c>
      <c r="E95" s="10">
        <f t="shared" si="85"/>
        <v>0</v>
      </c>
      <c r="F95" s="10">
        <v>0</v>
      </c>
      <c r="G95" s="6">
        <f t="shared" ref="G95:G106" si="101">SUM(F95)</f>
        <v>0</v>
      </c>
      <c r="H95" s="10">
        <v>0</v>
      </c>
      <c r="I95" s="10">
        <f t="shared" si="87"/>
        <v>0</v>
      </c>
      <c r="J95" s="11">
        <v>0</v>
      </c>
      <c r="K95" s="6">
        <f t="shared" ref="K95:K106" si="102">SUM(J95)</f>
        <v>0</v>
      </c>
      <c r="L95" s="10">
        <v>0</v>
      </c>
      <c r="M95" s="10">
        <f t="shared" si="81"/>
        <v>0</v>
      </c>
      <c r="N95" s="11">
        <v>0</v>
      </c>
      <c r="O95" s="6">
        <f t="shared" ref="O95:O106" si="103">SUM(N95)</f>
        <v>0</v>
      </c>
      <c r="P95" s="10">
        <v>0</v>
      </c>
      <c r="Q95" s="10">
        <f t="shared" si="83"/>
        <v>0</v>
      </c>
      <c r="R95" s="11">
        <v>0</v>
      </c>
      <c r="S95" s="39">
        <v>81</v>
      </c>
    </row>
    <row r="96" spans="1:19" ht="14.1" customHeight="1" x14ac:dyDescent="0.2">
      <c r="A96" s="34">
        <v>82</v>
      </c>
      <c r="B96" s="18" t="s">
        <v>44</v>
      </c>
      <c r="C96" s="10">
        <v>0</v>
      </c>
      <c r="D96" s="10">
        <v>0</v>
      </c>
      <c r="E96" s="10">
        <f t="shared" si="85"/>
        <v>0</v>
      </c>
      <c r="F96" s="10">
        <v>0</v>
      </c>
      <c r="G96" s="6">
        <f t="shared" si="101"/>
        <v>0</v>
      </c>
      <c r="H96" s="10">
        <v>0</v>
      </c>
      <c r="I96" s="10">
        <f t="shared" si="87"/>
        <v>0</v>
      </c>
      <c r="J96" s="11">
        <v>0</v>
      </c>
      <c r="K96" s="6">
        <f t="shared" si="102"/>
        <v>0</v>
      </c>
      <c r="L96" s="10">
        <v>0</v>
      </c>
      <c r="M96" s="10">
        <f t="shared" si="81"/>
        <v>0</v>
      </c>
      <c r="N96" s="11">
        <v>0</v>
      </c>
      <c r="O96" s="6">
        <f t="shared" si="103"/>
        <v>0</v>
      </c>
      <c r="P96" s="10">
        <v>0</v>
      </c>
      <c r="Q96" s="10">
        <f t="shared" si="83"/>
        <v>0</v>
      </c>
      <c r="R96" s="11">
        <v>0</v>
      </c>
      <c r="S96" s="39">
        <v>82</v>
      </c>
    </row>
    <row r="97" spans="1:19" ht="14.1" customHeight="1" x14ac:dyDescent="0.2">
      <c r="A97" s="34">
        <v>83</v>
      </c>
      <c r="B97" s="17" t="s">
        <v>34</v>
      </c>
      <c r="C97" s="6">
        <v>14707.9</v>
      </c>
      <c r="D97" s="6">
        <v>-227.49999999999997</v>
      </c>
      <c r="E97" s="6">
        <f t="shared" si="85"/>
        <v>0.10000000000033538</v>
      </c>
      <c r="F97" s="6">
        <v>14480.5</v>
      </c>
      <c r="G97" s="6">
        <f t="shared" si="101"/>
        <v>14480.5</v>
      </c>
      <c r="H97" s="6">
        <v>-1663.9</v>
      </c>
      <c r="I97" s="6">
        <f t="shared" si="87"/>
        <v>-9.9999999999909051E-2</v>
      </c>
      <c r="J97" s="9">
        <v>12816.5</v>
      </c>
      <c r="K97" s="6">
        <f t="shared" si="102"/>
        <v>12816.5</v>
      </c>
      <c r="L97" s="6">
        <v>-506.1</v>
      </c>
      <c r="M97" s="6">
        <f t="shared" si="81"/>
        <v>1.4779288903810084E-12</v>
      </c>
      <c r="N97" s="9">
        <v>12310.400000000001</v>
      </c>
      <c r="O97" s="6">
        <f t="shared" si="103"/>
        <v>12310.400000000001</v>
      </c>
      <c r="P97" s="6">
        <v>-833.30000000000007</v>
      </c>
      <c r="Q97" s="6">
        <f t="shared" si="83"/>
        <v>-1.0231815394945443E-12</v>
      </c>
      <c r="R97" s="9">
        <v>11477.1</v>
      </c>
      <c r="S97" s="39">
        <v>83</v>
      </c>
    </row>
    <row r="98" spans="1:19" ht="14.1" customHeight="1" x14ac:dyDescent="0.2">
      <c r="A98" s="34">
        <v>84</v>
      </c>
      <c r="B98" s="22" t="s">
        <v>43</v>
      </c>
      <c r="C98" s="10">
        <v>0</v>
      </c>
      <c r="D98" s="10">
        <v>0</v>
      </c>
      <c r="E98" s="10">
        <f t="shared" si="85"/>
        <v>0</v>
      </c>
      <c r="F98" s="10">
        <v>0</v>
      </c>
      <c r="G98" s="6">
        <f t="shared" si="101"/>
        <v>0</v>
      </c>
      <c r="H98" s="10">
        <v>0</v>
      </c>
      <c r="I98" s="10">
        <f t="shared" si="87"/>
        <v>0</v>
      </c>
      <c r="J98" s="11">
        <v>0</v>
      </c>
      <c r="K98" s="6">
        <f t="shared" si="102"/>
        <v>0</v>
      </c>
      <c r="L98" s="10">
        <v>0</v>
      </c>
      <c r="M98" s="10">
        <f t="shared" si="81"/>
        <v>0</v>
      </c>
      <c r="N98" s="11">
        <v>0</v>
      </c>
      <c r="O98" s="6">
        <f t="shared" si="103"/>
        <v>0</v>
      </c>
      <c r="P98" s="10">
        <v>0</v>
      </c>
      <c r="Q98" s="10">
        <f t="shared" si="83"/>
        <v>0</v>
      </c>
      <c r="R98" s="11">
        <v>0</v>
      </c>
      <c r="S98" s="39">
        <v>84</v>
      </c>
    </row>
    <row r="99" spans="1:19" ht="14.1" customHeight="1" x14ac:dyDescent="0.2">
      <c r="A99" s="34">
        <v>85</v>
      </c>
      <c r="B99" s="22" t="s">
        <v>44</v>
      </c>
      <c r="C99" s="10">
        <v>0</v>
      </c>
      <c r="D99" s="10">
        <v>0</v>
      </c>
      <c r="E99" s="10">
        <f t="shared" si="85"/>
        <v>0</v>
      </c>
      <c r="F99" s="10">
        <v>0</v>
      </c>
      <c r="G99" s="6">
        <f t="shared" si="101"/>
        <v>0</v>
      </c>
      <c r="H99" s="10">
        <v>0</v>
      </c>
      <c r="I99" s="10">
        <f t="shared" si="87"/>
        <v>0</v>
      </c>
      <c r="J99" s="11">
        <v>0</v>
      </c>
      <c r="K99" s="6">
        <f t="shared" si="102"/>
        <v>0</v>
      </c>
      <c r="L99" s="10">
        <v>0</v>
      </c>
      <c r="M99" s="10">
        <f t="shared" si="81"/>
        <v>0</v>
      </c>
      <c r="N99" s="11">
        <v>0</v>
      </c>
      <c r="O99" s="6">
        <f t="shared" si="103"/>
        <v>0</v>
      </c>
      <c r="P99" s="10">
        <v>0</v>
      </c>
      <c r="Q99" s="10">
        <f t="shared" si="83"/>
        <v>0</v>
      </c>
      <c r="R99" s="11">
        <v>0</v>
      </c>
      <c r="S99" s="39">
        <v>85</v>
      </c>
    </row>
    <row r="100" spans="1:19" ht="14.1" customHeight="1" x14ac:dyDescent="0.2">
      <c r="A100" s="34">
        <v>86</v>
      </c>
      <c r="B100" s="21" t="s">
        <v>52</v>
      </c>
      <c r="C100" s="10">
        <v>0</v>
      </c>
      <c r="D100" s="10">
        <v>0</v>
      </c>
      <c r="E100" s="10">
        <f t="shared" si="85"/>
        <v>0</v>
      </c>
      <c r="F100" s="10">
        <v>0</v>
      </c>
      <c r="G100" s="6">
        <f t="shared" si="101"/>
        <v>0</v>
      </c>
      <c r="H100" s="10">
        <v>0</v>
      </c>
      <c r="I100" s="10">
        <f t="shared" si="87"/>
        <v>0</v>
      </c>
      <c r="J100" s="11">
        <v>0</v>
      </c>
      <c r="K100" s="6">
        <f t="shared" si="102"/>
        <v>0</v>
      </c>
      <c r="L100" s="10">
        <v>0</v>
      </c>
      <c r="M100" s="10">
        <f t="shared" si="81"/>
        <v>0</v>
      </c>
      <c r="N100" s="11">
        <v>0</v>
      </c>
      <c r="O100" s="6">
        <f t="shared" si="103"/>
        <v>0</v>
      </c>
      <c r="P100" s="10">
        <v>0</v>
      </c>
      <c r="Q100" s="10">
        <f t="shared" si="83"/>
        <v>0</v>
      </c>
      <c r="R100" s="11">
        <v>0</v>
      </c>
      <c r="S100" s="39">
        <v>86</v>
      </c>
    </row>
    <row r="101" spans="1:19" ht="14.1" customHeight="1" x14ac:dyDescent="0.2">
      <c r="A101" s="34">
        <v>87</v>
      </c>
      <c r="B101" s="17" t="s">
        <v>35</v>
      </c>
      <c r="C101" s="6">
        <v>259.89999999999975</v>
      </c>
      <c r="D101" s="6">
        <v>82.3</v>
      </c>
      <c r="E101" s="6">
        <f t="shared" si="85"/>
        <v>0</v>
      </c>
      <c r="F101" s="6">
        <v>342.19999999999976</v>
      </c>
      <c r="G101" s="6">
        <f t="shared" si="101"/>
        <v>342.19999999999976</v>
      </c>
      <c r="H101" s="6">
        <v>-314.8</v>
      </c>
      <c r="I101" s="10">
        <f t="shared" si="87"/>
        <v>0</v>
      </c>
      <c r="J101" s="9">
        <v>27.4</v>
      </c>
      <c r="K101" s="6">
        <f t="shared" si="102"/>
        <v>27.4</v>
      </c>
      <c r="L101" s="6">
        <v>44.7</v>
      </c>
      <c r="M101" s="10">
        <f t="shared" si="81"/>
        <v>0</v>
      </c>
      <c r="N101" s="9">
        <v>72.099999999999994</v>
      </c>
      <c r="O101" s="6">
        <f t="shared" si="103"/>
        <v>72.099999999999994</v>
      </c>
      <c r="P101" s="6">
        <v>-53.6</v>
      </c>
      <c r="Q101" s="10">
        <f t="shared" si="83"/>
        <v>0</v>
      </c>
      <c r="R101" s="9">
        <v>18.5</v>
      </c>
      <c r="S101" s="39">
        <v>87</v>
      </c>
    </row>
    <row r="102" spans="1:19" ht="14.1" customHeight="1" x14ac:dyDescent="0.2">
      <c r="A102" s="34">
        <v>88</v>
      </c>
      <c r="B102" s="22" t="s">
        <v>43</v>
      </c>
      <c r="C102" s="10">
        <v>0</v>
      </c>
      <c r="D102" s="10">
        <v>0</v>
      </c>
      <c r="E102" s="10">
        <f t="shared" si="85"/>
        <v>0</v>
      </c>
      <c r="F102" s="10">
        <v>0</v>
      </c>
      <c r="G102" s="6">
        <f t="shared" si="101"/>
        <v>0</v>
      </c>
      <c r="H102" s="10">
        <v>0</v>
      </c>
      <c r="I102" s="10">
        <f t="shared" si="87"/>
        <v>0</v>
      </c>
      <c r="J102" s="11">
        <v>0</v>
      </c>
      <c r="K102" s="6">
        <f t="shared" si="102"/>
        <v>0</v>
      </c>
      <c r="L102" s="10">
        <v>0</v>
      </c>
      <c r="M102" s="10">
        <f t="shared" si="81"/>
        <v>0</v>
      </c>
      <c r="N102" s="11">
        <v>0</v>
      </c>
      <c r="O102" s="6">
        <f t="shared" si="103"/>
        <v>0</v>
      </c>
      <c r="P102" s="10">
        <v>0</v>
      </c>
      <c r="Q102" s="10">
        <f t="shared" si="83"/>
        <v>0</v>
      </c>
      <c r="R102" s="11">
        <v>0</v>
      </c>
      <c r="S102" s="39">
        <v>88</v>
      </c>
    </row>
    <row r="103" spans="1:19" ht="14.1" customHeight="1" x14ac:dyDescent="0.2">
      <c r="A103" s="34">
        <v>89</v>
      </c>
      <c r="B103" s="22" t="s">
        <v>44</v>
      </c>
      <c r="C103" s="10">
        <v>0</v>
      </c>
      <c r="D103" s="10">
        <v>0</v>
      </c>
      <c r="E103" s="10">
        <f t="shared" si="85"/>
        <v>0</v>
      </c>
      <c r="F103" s="10">
        <v>0</v>
      </c>
      <c r="G103" s="6">
        <f t="shared" si="101"/>
        <v>0</v>
      </c>
      <c r="H103" s="10">
        <v>0</v>
      </c>
      <c r="I103" s="10">
        <f t="shared" si="87"/>
        <v>0</v>
      </c>
      <c r="J103" s="11">
        <v>0</v>
      </c>
      <c r="K103" s="6">
        <f t="shared" si="102"/>
        <v>0</v>
      </c>
      <c r="L103" s="10">
        <v>0</v>
      </c>
      <c r="M103" s="10">
        <f t="shared" si="81"/>
        <v>0</v>
      </c>
      <c r="N103" s="11">
        <v>0</v>
      </c>
      <c r="O103" s="6">
        <f t="shared" si="103"/>
        <v>0</v>
      </c>
      <c r="P103" s="10">
        <v>0</v>
      </c>
      <c r="Q103" s="10">
        <f t="shared" si="83"/>
        <v>0</v>
      </c>
      <c r="R103" s="11">
        <v>0</v>
      </c>
      <c r="S103" s="39">
        <v>89</v>
      </c>
    </row>
    <row r="104" spans="1:19" ht="14.1" customHeight="1" x14ac:dyDescent="0.2">
      <c r="A104" s="34">
        <v>90</v>
      </c>
      <c r="B104" s="17" t="s">
        <v>36</v>
      </c>
      <c r="C104" s="6">
        <v>2740.6000000000013</v>
      </c>
      <c r="D104" s="6">
        <v>382.80000000000007</v>
      </c>
      <c r="E104" s="10">
        <f t="shared" si="85"/>
        <v>0.10000000000002274</v>
      </c>
      <c r="F104" s="6">
        <v>3123.5000000000014</v>
      </c>
      <c r="G104" s="6">
        <f t="shared" si="101"/>
        <v>3123.5000000000014</v>
      </c>
      <c r="H104" s="6">
        <v>226.2</v>
      </c>
      <c r="I104" s="10">
        <f t="shared" si="87"/>
        <v>-0.10000000000007958</v>
      </c>
      <c r="J104" s="9">
        <v>3349.6000000000013</v>
      </c>
      <c r="K104" s="6">
        <f t="shared" si="102"/>
        <v>3349.6000000000013</v>
      </c>
      <c r="L104" s="6">
        <v>405.50000000000006</v>
      </c>
      <c r="M104" s="10">
        <f t="shared" si="81"/>
        <v>0</v>
      </c>
      <c r="N104" s="9">
        <v>3755.1000000000013</v>
      </c>
      <c r="O104" s="6">
        <f t="shared" si="103"/>
        <v>3755.1000000000013</v>
      </c>
      <c r="P104" s="6">
        <v>-435</v>
      </c>
      <c r="Q104" s="10">
        <f t="shared" si="83"/>
        <v>0</v>
      </c>
      <c r="R104" s="9">
        <v>3320.1000000000013</v>
      </c>
      <c r="S104" s="39">
        <v>90</v>
      </c>
    </row>
    <row r="105" spans="1:19" ht="14.1" customHeight="1" x14ac:dyDescent="0.2">
      <c r="A105" s="34">
        <v>91</v>
      </c>
      <c r="B105" s="22" t="s">
        <v>43</v>
      </c>
      <c r="C105" s="10">
        <v>0</v>
      </c>
      <c r="D105" s="10">
        <v>0</v>
      </c>
      <c r="E105" s="10">
        <f t="shared" si="85"/>
        <v>0</v>
      </c>
      <c r="F105" s="10">
        <v>0</v>
      </c>
      <c r="G105" s="6">
        <f t="shared" si="101"/>
        <v>0</v>
      </c>
      <c r="H105" s="10">
        <v>0</v>
      </c>
      <c r="I105" s="10">
        <f t="shared" si="87"/>
        <v>0</v>
      </c>
      <c r="J105" s="11">
        <v>0</v>
      </c>
      <c r="K105" s="6">
        <f t="shared" si="102"/>
        <v>0</v>
      </c>
      <c r="L105" s="10">
        <v>0</v>
      </c>
      <c r="M105" s="10">
        <f t="shared" si="81"/>
        <v>0</v>
      </c>
      <c r="N105" s="11">
        <v>0</v>
      </c>
      <c r="O105" s="6">
        <f t="shared" si="103"/>
        <v>0</v>
      </c>
      <c r="P105" s="10">
        <v>0</v>
      </c>
      <c r="Q105" s="10">
        <f t="shared" si="83"/>
        <v>0</v>
      </c>
      <c r="R105" s="11">
        <v>0</v>
      </c>
      <c r="S105" s="39">
        <v>91</v>
      </c>
    </row>
    <row r="106" spans="1:19" ht="14.1" customHeight="1" x14ac:dyDescent="0.2">
      <c r="A106" s="34">
        <v>92</v>
      </c>
      <c r="B106" s="22" t="s">
        <v>44</v>
      </c>
      <c r="C106" s="10">
        <v>0</v>
      </c>
      <c r="D106" s="10">
        <v>0</v>
      </c>
      <c r="E106" s="10">
        <f t="shared" si="85"/>
        <v>0</v>
      </c>
      <c r="F106" s="10">
        <v>0</v>
      </c>
      <c r="G106" s="6">
        <f t="shared" si="101"/>
        <v>0</v>
      </c>
      <c r="H106" s="10">
        <v>0</v>
      </c>
      <c r="I106" s="10">
        <f t="shared" si="87"/>
        <v>0</v>
      </c>
      <c r="J106" s="11">
        <v>0</v>
      </c>
      <c r="K106" s="6">
        <f t="shared" si="102"/>
        <v>0</v>
      </c>
      <c r="L106" s="10">
        <v>0</v>
      </c>
      <c r="M106" s="10">
        <f t="shared" si="81"/>
        <v>0</v>
      </c>
      <c r="N106" s="11">
        <v>0</v>
      </c>
      <c r="O106" s="6">
        <f t="shared" si="103"/>
        <v>0</v>
      </c>
      <c r="P106" s="10">
        <v>0</v>
      </c>
      <c r="Q106" s="10">
        <f t="shared" si="83"/>
        <v>0</v>
      </c>
      <c r="R106" s="11">
        <v>0</v>
      </c>
      <c r="S106" s="39">
        <v>92</v>
      </c>
    </row>
    <row r="107" spans="1:19" ht="14.1" customHeight="1" x14ac:dyDescent="0.2">
      <c r="A107" s="34">
        <v>93</v>
      </c>
      <c r="B107" s="24" t="s">
        <v>37</v>
      </c>
      <c r="C107" s="60">
        <f t="shared" ref="C107:R107" si="104">SUM(C108,C109)</f>
        <v>0</v>
      </c>
      <c r="D107" s="61">
        <f t="shared" si="104"/>
        <v>0</v>
      </c>
      <c r="E107" s="61">
        <f t="shared" si="104"/>
        <v>0</v>
      </c>
      <c r="F107" s="61">
        <f t="shared" si="104"/>
        <v>0</v>
      </c>
      <c r="G107" s="61">
        <f t="shared" si="104"/>
        <v>0</v>
      </c>
      <c r="H107" s="61">
        <f t="shared" si="104"/>
        <v>0</v>
      </c>
      <c r="I107" s="61">
        <f t="shared" si="104"/>
        <v>0</v>
      </c>
      <c r="J107" s="61">
        <f t="shared" si="104"/>
        <v>0</v>
      </c>
      <c r="K107" s="61">
        <f t="shared" si="104"/>
        <v>0</v>
      </c>
      <c r="L107" s="61">
        <f t="shared" si="104"/>
        <v>0</v>
      </c>
      <c r="M107" s="61">
        <f t="shared" si="104"/>
        <v>0</v>
      </c>
      <c r="N107" s="61">
        <f t="shared" si="104"/>
        <v>0</v>
      </c>
      <c r="O107" s="61">
        <f t="shared" si="104"/>
        <v>0</v>
      </c>
      <c r="P107" s="61">
        <f t="shared" si="104"/>
        <v>0</v>
      </c>
      <c r="Q107" s="61">
        <f t="shared" si="104"/>
        <v>0</v>
      </c>
      <c r="R107" s="61">
        <f t="shared" si="104"/>
        <v>0</v>
      </c>
      <c r="S107" s="39">
        <v>93</v>
      </c>
    </row>
    <row r="108" spans="1:19" ht="14.1" customHeight="1" x14ac:dyDescent="0.2">
      <c r="A108" s="34">
        <v>94</v>
      </c>
      <c r="B108" s="25" t="s">
        <v>43</v>
      </c>
      <c r="C108" s="10">
        <v>0</v>
      </c>
      <c r="D108" s="10">
        <v>0</v>
      </c>
      <c r="E108" s="10">
        <f t="shared" si="85"/>
        <v>0</v>
      </c>
      <c r="F108" s="10">
        <v>0</v>
      </c>
      <c r="G108" s="6">
        <f t="shared" ref="G108:G109" si="105">SUM(F108)</f>
        <v>0</v>
      </c>
      <c r="H108" s="10">
        <v>0</v>
      </c>
      <c r="I108" s="10">
        <f t="shared" si="87"/>
        <v>0</v>
      </c>
      <c r="J108" s="11">
        <v>0</v>
      </c>
      <c r="K108" s="6">
        <f t="shared" ref="K108:K109" si="106">SUM(J108)</f>
        <v>0</v>
      </c>
      <c r="L108" s="10">
        <v>0</v>
      </c>
      <c r="M108" s="10">
        <f t="shared" si="81"/>
        <v>0</v>
      </c>
      <c r="N108" s="11">
        <v>0</v>
      </c>
      <c r="O108" s="6">
        <f t="shared" ref="O108:O109" si="107">SUM(N108)</f>
        <v>0</v>
      </c>
      <c r="P108" s="10">
        <v>0</v>
      </c>
      <c r="Q108" s="10">
        <f t="shared" si="83"/>
        <v>0</v>
      </c>
      <c r="R108" s="11">
        <v>0</v>
      </c>
      <c r="S108" s="39">
        <v>94</v>
      </c>
    </row>
    <row r="109" spans="1:19" ht="14.1" customHeight="1" x14ac:dyDescent="0.2">
      <c r="A109" s="34">
        <v>95</v>
      </c>
      <c r="B109" s="25" t="s">
        <v>44</v>
      </c>
      <c r="C109" s="10">
        <v>0</v>
      </c>
      <c r="D109" s="10">
        <v>0</v>
      </c>
      <c r="E109" s="10">
        <f t="shared" si="85"/>
        <v>0</v>
      </c>
      <c r="F109" s="10">
        <v>0</v>
      </c>
      <c r="G109" s="6">
        <f t="shared" si="105"/>
        <v>0</v>
      </c>
      <c r="H109" s="10">
        <v>0</v>
      </c>
      <c r="I109" s="10">
        <f t="shared" si="87"/>
        <v>0</v>
      </c>
      <c r="J109" s="11">
        <v>0</v>
      </c>
      <c r="K109" s="6">
        <f t="shared" si="106"/>
        <v>0</v>
      </c>
      <c r="L109" s="10">
        <v>0</v>
      </c>
      <c r="M109" s="10">
        <f t="shared" si="81"/>
        <v>0</v>
      </c>
      <c r="N109" s="11">
        <v>0</v>
      </c>
      <c r="O109" s="6">
        <f t="shared" si="107"/>
        <v>0</v>
      </c>
      <c r="P109" s="10">
        <v>0</v>
      </c>
      <c r="Q109" s="10">
        <f t="shared" si="83"/>
        <v>0</v>
      </c>
      <c r="R109" s="11">
        <v>0</v>
      </c>
      <c r="S109" s="39">
        <v>95</v>
      </c>
    </row>
    <row r="110" spans="1:19" ht="14.1" customHeight="1" x14ac:dyDescent="0.2">
      <c r="A110" s="34">
        <v>96</v>
      </c>
      <c r="B110" s="24" t="s">
        <v>38</v>
      </c>
      <c r="C110" s="60">
        <f t="shared" ref="C110:R110" si="108">SUM(C111,C112)</f>
        <v>0</v>
      </c>
      <c r="D110" s="61">
        <f t="shared" si="108"/>
        <v>0</v>
      </c>
      <c r="E110" s="61">
        <f t="shared" si="108"/>
        <v>0</v>
      </c>
      <c r="F110" s="61">
        <f t="shared" si="108"/>
        <v>0</v>
      </c>
      <c r="G110" s="61">
        <f t="shared" si="108"/>
        <v>0</v>
      </c>
      <c r="H110" s="61">
        <f t="shared" si="108"/>
        <v>0</v>
      </c>
      <c r="I110" s="61">
        <f t="shared" si="108"/>
        <v>0</v>
      </c>
      <c r="J110" s="61">
        <f t="shared" si="108"/>
        <v>0</v>
      </c>
      <c r="K110" s="61">
        <f t="shared" si="108"/>
        <v>0</v>
      </c>
      <c r="L110" s="61">
        <f t="shared" si="108"/>
        <v>0</v>
      </c>
      <c r="M110" s="61">
        <f t="shared" si="108"/>
        <v>0</v>
      </c>
      <c r="N110" s="61">
        <f t="shared" si="108"/>
        <v>0</v>
      </c>
      <c r="O110" s="61">
        <f t="shared" si="108"/>
        <v>0</v>
      </c>
      <c r="P110" s="61">
        <f t="shared" si="108"/>
        <v>0</v>
      </c>
      <c r="Q110" s="61">
        <f t="shared" si="108"/>
        <v>0</v>
      </c>
      <c r="R110" s="61">
        <f t="shared" si="108"/>
        <v>0</v>
      </c>
      <c r="S110" s="39">
        <v>96</v>
      </c>
    </row>
    <row r="111" spans="1:19" ht="14.1" customHeight="1" x14ac:dyDescent="0.2">
      <c r="A111" s="34">
        <v>97</v>
      </c>
      <c r="B111" s="25" t="s">
        <v>43</v>
      </c>
      <c r="C111" s="10">
        <v>0</v>
      </c>
      <c r="D111" s="10">
        <v>0</v>
      </c>
      <c r="E111" s="10">
        <f t="shared" si="85"/>
        <v>0</v>
      </c>
      <c r="F111" s="10">
        <v>0</v>
      </c>
      <c r="G111" s="6">
        <f t="shared" ref="G111:G112" si="109">SUM(F111)</f>
        <v>0</v>
      </c>
      <c r="H111" s="10">
        <v>0</v>
      </c>
      <c r="I111" s="10">
        <f t="shared" si="87"/>
        <v>0</v>
      </c>
      <c r="J111" s="11">
        <v>0</v>
      </c>
      <c r="K111" s="6">
        <f t="shared" ref="K111:K112" si="110">SUM(J111)</f>
        <v>0</v>
      </c>
      <c r="L111" s="10">
        <v>0</v>
      </c>
      <c r="M111" s="10">
        <f t="shared" si="81"/>
        <v>0</v>
      </c>
      <c r="N111" s="11">
        <v>0</v>
      </c>
      <c r="O111" s="6">
        <f t="shared" ref="O111:O112" si="111">SUM(N111)</f>
        <v>0</v>
      </c>
      <c r="P111" s="10">
        <v>0</v>
      </c>
      <c r="Q111" s="10">
        <f t="shared" si="83"/>
        <v>0</v>
      </c>
      <c r="R111" s="11">
        <v>0</v>
      </c>
      <c r="S111" s="39">
        <v>97</v>
      </c>
    </row>
    <row r="112" spans="1:19" ht="14.1" customHeight="1" x14ac:dyDescent="0.2">
      <c r="A112" s="34">
        <v>98</v>
      </c>
      <c r="B112" s="25" t="s">
        <v>44</v>
      </c>
      <c r="C112" s="10">
        <v>0</v>
      </c>
      <c r="D112" s="10">
        <v>0</v>
      </c>
      <c r="E112" s="10">
        <f t="shared" si="85"/>
        <v>0</v>
      </c>
      <c r="F112" s="10">
        <v>0</v>
      </c>
      <c r="G112" s="6">
        <f t="shared" si="109"/>
        <v>0</v>
      </c>
      <c r="H112" s="10">
        <v>0</v>
      </c>
      <c r="I112" s="10">
        <f t="shared" si="87"/>
        <v>0</v>
      </c>
      <c r="J112" s="11">
        <v>0</v>
      </c>
      <c r="K112" s="6">
        <f t="shared" si="110"/>
        <v>0</v>
      </c>
      <c r="L112" s="10">
        <v>0</v>
      </c>
      <c r="M112" s="10">
        <f t="shared" si="81"/>
        <v>0</v>
      </c>
      <c r="N112" s="11">
        <v>0</v>
      </c>
      <c r="O112" s="6">
        <f t="shared" si="111"/>
        <v>0</v>
      </c>
      <c r="P112" s="10">
        <v>0</v>
      </c>
      <c r="Q112" s="10">
        <f t="shared" si="83"/>
        <v>0</v>
      </c>
      <c r="R112" s="11">
        <v>0</v>
      </c>
      <c r="S112" s="39">
        <v>98</v>
      </c>
    </row>
    <row r="113" spans="1:19" ht="15" customHeight="1" x14ac:dyDescent="0.2">
      <c r="A113" s="34">
        <v>99</v>
      </c>
      <c r="B113" s="55" t="s">
        <v>53</v>
      </c>
      <c r="C113" s="6">
        <f t="shared" ref="C113:R113" si="112">SUM(C114,C118,C122,C125,C129)</f>
        <v>27562.000000000004</v>
      </c>
      <c r="D113" s="6">
        <f t="shared" si="112"/>
        <v>-1333.6000000000001</v>
      </c>
      <c r="E113" s="6">
        <f t="shared" si="112"/>
        <v>-2.0463630789890885E-12</v>
      </c>
      <c r="F113" s="6">
        <f t="shared" si="112"/>
        <v>26228.400000000001</v>
      </c>
      <c r="G113" s="6">
        <f t="shared" si="112"/>
        <v>26228.400000000001</v>
      </c>
      <c r="H113" s="6">
        <f t="shared" si="112"/>
        <v>-1181.0999999999999</v>
      </c>
      <c r="I113" s="6">
        <f t="shared" si="112"/>
        <v>9.9999999999909051E-2</v>
      </c>
      <c r="J113" s="6">
        <f t="shared" si="112"/>
        <v>25047.4</v>
      </c>
      <c r="K113" s="6">
        <f t="shared" si="112"/>
        <v>25047.4</v>
      </c>
      <c r="L113" s="6">
        <f t="shared" si="112"/>
        <v>-218.2</v>
      </c>
      <c r="M113" s="6">
        <f t="shared" si="112"/>
        <v>2.8990143619012088E-12</v>
      </c>
      <c r="N113" s="6">
        <f t="shared" si="112"/>
        <v>24829.200000000004</v>
      </c>
      <c r="O113" s="6">
        <f t="shared" si="112"/>
        <v>24829.200000000004</v>
      </c>
      <c r="P113" s="6">
        <f t="shared" si="112"/>
        <v>417.8</v>
      </c>
      <c r="Q113" s="6">
        <f t="shared" si="112"/>
        <v>-7.3896444519050419E-13</v>
      </c>
      <c r="R113" s="6">
        <f t="shared" si="112"/>
        <v>25247.000000000004</v>
      </c>
      <c r="S113" s="39">
        <v>99</v>
      </c>
    </row>
    <row r="114" spans="1:19" ht="14.1" customHeight="1" x14ac:dyDescent="0.2">
      <c r="A114" s="34">
        <v>100</v>
      </c>
      <c r="B114" s="17" t="s">
        <v>32</v>
      </c>
      <c r="C114" s="10">
        <f t="shared" ref="C114:R114" si="113">SUM(C115,C116,C117)</f>
        <v>0</v>
      </c>
      <c r="D114" s="10">
        <f t="shared" si="113"/>
        <v>0</v>
      </c>
      <c r="E114" s="10">
        <f t="shared" si="113"/>
        <v>0</v>
      </c>
      <c r="F114" s="10">
        <f t="shared" si="113"/>
        <v>0</v>
      </c>
      <c r="G114" s="10">
        <f t="shared" si="113"/>
        <v>0</v>
      </c>
      <c r="H114" s="10">
        <f t="shared" si="113"/>
        <v>0</v>
      </c>
      <c r="I114" s="10">
        <f t="shared" si="113"/>
        <v>0</v>
      </c>
      <c r="J114" s="10">
        <f t="shared" si="113"/>
        <v>0</v>
      </c>
      <c r="K114" s="10">
        <f t="shared" si="113"/>
        <v>0</v>
      </c>
      <c r="L114" s="10">
        <f t="shared" si="113"/>
        <v>0</v>
      </c>
      <c r="M114" s="10">
        <f t="shared" si="113"/>
        <v>0</v>
      </c>
      <c r="N114" s="10">
        <f t="shared" si="113"/>
        <v>0</v>
      </c>
      <c r="O114" s="10">
        <f t="shared" si="113"/>
        <v>0</v>
      </c>
      <c r="P114" s="10">
        <f t="shared" si="113"/>
        <v>0</v>
      </c>
      <c r="Q114" s="10">
        <f t="shared" si="113"/>
        <v>0</v>
      </c>
      <c r="R114" s="10">
        <f t="shared" si="113"/>
        <v>0</v>
      </c>
      <c r="S114" s="39">
        <v>100</v>
      </c>
    </row>
    <row r="115" spans="1:19" ht="14.1" customHeight="1" x14ac:dyDescent="0.2">
      <c r="A115" s="34">
        <v>101</v>
      </c>
      <c r="B115" s="22" t="s">
        <v>54</v>
      </c>
      <c r="C115" s="10">
        <v>0</v>
      </c>
      <c r="D115" s="10">
        <v>0</v>
      </c>
      <c r="E115" s="10">
        <f t="shared" si="85"/>
        <v>0</v>
      </c>
      <c r="F115" s="10">
        <v>0</v>
      </c>
      <c r="G115" s="6">
        <f t="shared" ref="G115:G117" si="114">SUM(F115)</f>
        <v>0</v>
      </c>
      <c r="H115" s="10">
        <v>0</v>
      </c>
      <c r="I115" s="10">
        <f t="shared" si="87"/>
        <v>0</v>
      </c>
      <c r="J115" s="11">
        <v>0</v>
      </c>
      <c r="K115" s="6">
        <f t="shared" ref="K115:K117" si="115">SUM(J115)</f>
        <v>0</v>
      </c>
      <c r="L115" s="10">
        <v>0</v>
      </c>
      <c r="M115" s="10">
        <f t="shared" si="81"/>
        <v>0</v>
      </c>
      <c r="N115" s="11">
        <v>0</v>
      </c>
      <c r="O115" s="6">
        <f t="shared" ref="O115:O117" si="116">SUM(N115)</f>
        <v>0</v>
      </c>
      <c r="P115" s="10">
        <v>0</v>
      </c>
      <c r="Q115" s="10">
        <f t="shared" si="83"/>
        <v>0</v>
      </c>
      <c r="R115" s="11">
        <v>0</v>
      </c>
      <c r="S115" s="39">
        <v>101</v>
      </c>
    </row>
    <row r="116" spans="1:19" ht="14.1" customHeight="1" x14ac:dyDescent="0.2">
      <c r="A116" s="34">
        <v>102</v>
      </c>
      <c r="B116" s="22" t="s">
        <v>55</v>
      </c>
      <c r="C116" s="10">
        <v>0</v>
      </c>
      <c r="D116" s="10">
        <v>0</v>
      </c>
      <c r="E116" s="10">
        <f t="shared" si="85"/>
        <v>0</v>
      </c>
      <c r="F116" s="10">
        <v>0</v>
      </c>
      <c r="G116" s="6">
        <f t="shared" si="114"/>
        <v>0</v>
      </c>
      <c r="H116" s="10">
        <v>0</v>
      </c>
      <c r="I116" s="10">
        <f t="shared" si="87"/>
        <v>0</v>
      </c>
      <c r="J116" s="11">
        <v>0</v>
      </c>
      <c r="K116" s="6">
        <f t="shared" si="115"/>
        <v>0</v>
      </c>
      <c r="L116" s="10">
        <v>0</v>
      </c>
      <c r="M116" s="10">
        <f t="shared" si="81"/>
        <v>0</v>
      </c>
      <c r="N116" s="11">
        <v>0</v>
      </c>
      <c r="O116" s="6">
        <f t="shared" si="116"/>
        <v>0</v>
      </c>
      <c r="P116" s="10">
        <v>0</v>
      </c>
      <c r="Q116" s="10">
        <f t="shared" si="83"/>
        <v>0</v>
      </c>
      <c r="R116" s="11">
        <v>0</v>
      </c>
      <c r="S116" s="39">
        <v>102</v>
      </c>
    </row>
    <row r="117" spans="1:19" ht="14.1" customHeight="1" x14ac:dyDescent="0.2">
      <c r="A117" s="34">
        <v>103</v>
      </c>
      <c r="B117" s="22" t="s">
        <v>56</v>
      </c>
      <c r="C117" s="10">
        <v>0</v>
      </c>
      <c r="D117" s="10">
        <v>0</v>
      </c>
      <c r="E117" s="10">
        <f t="shared" si="85"/>
        <v>0</v>
      </c>
      <c r="F117" s="10">
        <v>0</v>
      </c>
      <c r="G117" s="6">
        <f t="shared" si="114"/>
        <v>0</v>
      </c>
      <c r="H117" s="10">
        <v>0</v>
      </c>
      <c r="I117" s="10">
        <f t="shared" si="87"/>
        <v>0</v>
      </c>
      <c r="J117" s="11">
        <v>0</v>
      </c>
      <c r="K117" s="6">
        <f t="shared" si="115"/>
        <v>0</v>
      </c>
      <c r="L117" s="10">
        <v>0</v>
      </c>
      <c r="M117" s="10">
        <f t="shared" si="81"/>
        <v>0</v>
      </c>
      <c r="N117" s="11">
        <v>0</v>
      </c>
      <c r="O117" s="6">
        <f t="shared" si="116"/>
        <v>0</v>
      </c>
      <c r="P117" s="10">
        <v>0</v>
      </c>
      <c r="Q117" s="10">
        <f t="shared" si="83"/>
        <v>0</v>
      </c>
      <c r="R117" s="11">
        <v>0</v>
      </c>
      <c r="S117" s="39">
        <v>103</v>
      </c>
    </row>
    <row r="118" spans="1:19" ht="14.1" customHeight="1" x14ac:dyDescent="0.2">
      <c r="A118" s="34">
        <v>104</v>
      </c>
      <c r="B118" s="21" t="s">
        <v>33</v>
      </c>
      <c r="C118" s="10">
        <f t="shared" ref="C118:R118" si="117">SUM(C119,C120,C121)</f>
        <v>0</v>
      </c>
      <c r="D118" s="10">
        <f t="shared" si="117"/>
        <v>0</v>
      </c>
      <c r="E118" s="10">
        <f t="shared" si="117"/>
        <v>0</v>
      </c>
      <c r="F118" s="10">
        <f t="shared" si="117"/>
        <v>0</v>
      </c>
      <c r="G118" s="10">
        <f t="shared" si="117"/>
        <v>0</v>
      </c>
      <c r="H118" s="10">
        <f t="shared" si="117"/>
        <v>0</v>
      </c>
      <c r="I118" s="10">
        <f t="shared" si="117"/>
        <v>0</v>
      </c>
      <c r="J118" s="10">
        <f t="shared" si="117"/>
        <v>0</v>
      </c>
      <c r="K118" s="10">
        <f t="shared" si="117"/>
        <v>0</v>
      </c>
      <c r="L118" s="10">
        <f t="shared" si="117"/>
        <v>0</v>
      </c>
      <c r="M118" s="10">
        <f t="shared" si="117"/>
        <v>0</v>
      </c>
      <c r="N118" s="10">
        <f t="shared" si="117"/>
        <v>0</v>
      </c>
      <c r="O118" s="10">
        <f t="shared" si="117"/>
        <v>0</v>
      </c>
      <c r="P118" s="10">
        <f t="shared" si="117"/>
        <v>0</v>
      </c>
      <c r="Q118" s="10">
        <f t="shared" si="117"/>
        <v>0</v>
      </c>
      <c r="R118" s="10">
        <f t="shared" si="117"/>
        <v>0</v>
      </c>
      <c r="S118" s="39">
        <v>104</v>
      </c>
    </row>
    <row r="119" spans="1:19" ht="14.1" customHeight="1" x14ac:dyDescent="0.2">
      <c r="A119" s="34">
        <v>105</v>
      </c>
      <c r="B119" s="18" t="s">
        <v>54</v>
      </c>
      <c r="C119" s="10">
        <v>0</v>
      </c>
      <c r="D119" s="10">
        <v>0</v>
      </c>
      <c r="E119" s="10">
        <f t="shared" si="85"/>
        <v>0</v>
      </c>
      <c r="F119" s="10">
        <v>0</v>
      </c>
      <c r="G119" s="6">
        <f t="shared" ref="G119:G121" si="118">SUM(F119)</f>
        <v>0</v>
      </c>
      <c r="H119" s="10">
        <v>0</v>
      </c>
      <c r="I119" s="10">
        <f t="shared" si="87"/>
        <v>0</v>
      </c>
      <c r="J119" s="11">
        <v>0</v>
      </c>
      <c r="K119" s="6">
        <f t="shared" ref="K119:K121" si="119">SUM(J119)</f>
        <v>0</v>
      </c>
      <c r="L119" s="10">
        <v>0</v>
      </c>
      <c r="M119" s="10">
        <f t="shared" si="81"/>
        <v>0</v>
      </c>
      <c r="N119" s="11">
        <v>0</v>
      </c>
      <c r="O119" s="6">
        <f t="shared" ref="O119:O121" si="120">SUM(N119)</f>
        <v>0</v>
      </c>
      <c r="P119" s="10">
        <v>0</v>
      </c>
      <c r="Q119" s="10">
        <f t="shared" si="83"/>
        <v>0</v>
      </c>
      <c r="R119" s="11">
        <v>0</v>
      </c>
      <c r="S119" s="39">
        <v>105</v>
      </c>
    </row>
    <row r="120" spans="1:19" ht="14.1" customHeight="1" x14ac:dyDescent="0.2">
      <c r="A120" s="34">
        <v>106</v>
      </c>
      <c r="B120" s="18" t="s">
        <v>55</v>
      </c>
      <c r="C120" s="10">
        <v>0</v>
      </c>
      <c r="D120" s="10">
        <v>0</v>
      </c>
      <c r="E120" s="10">
        <f t="shared" si="85"/>
        <v>0</v>
      </c>
      <c r="F120" s="10">
        <v>0</v>
      </c>
      <c r="G120" s="6">
        <f t="shared" si="118"/>
        <v>0</v>
      </c>
      <c r="H120" s="10">
        <v>0</v>
      </c>
      <c r="I120" s="10">
        <f t="shared" si="87"/>
        <v>0</v>
      </c>
      <c r="J120" s="11">
        <v>0</v>
      </c>
      <c r="K120" s="6">
        <f t="shared" si="119"/>
        <v>0</v>
      </c>
      <c r="L120" s="10">
        <v>0</v>
      </c>
      <c r="M120" s="10">
        <f t="shared" si="81"/>
        <v>0</v>
      </c>
      <c r="N120" s="11">
        <v>0</v>
      </c>
      <c r="O120" s="6">
        <f t="shared" si="120"/>
        <v>0</v>
      </c>
      <c r="P120" s="10">
        <v>0</v>
      </c>
      <c r="Q120" s="10">
        <f t="shared" si="83"/>
        <v>0</v>
      </c>
      <c r="R120" s="11">
        <v>0</v>
      </c>
      <c r="S120" s="39">
        <v>106</v>
      </c>
    </row>
    <row r="121" spans="1:19" ht="14.1" customHeight="1" x14ac:dyDescent="0.2">
      <c r="A121" s="34">
        <v>107</v>
      </c>
      <c r="B121" s="18" t="s">
        <v>56</v>
      </c>
      <c r="C121" s="10">
        <v>0</v>
      </c>
      <c r="D121" s="10">
        <v>0</v>
      </c>
      <c r="E121" s="10">
        <f t="shared" si="85"/>
        <v>0</v>
      </c>
      <c r="F121" s="10">
        <v>0</v>
      </c>
      <c r="G121" s="6">
        <f t="shared" si="118"/>
        <v>0</v>
      </c>
      <c r="H121" s="10">
        <v>0</v>
      </c>
      <c r="I121" s="10">
        <f t="shared" si="87"/>
        <v>0</v>
      </c>
      <c r="J121" s="11">
        <v>0</v>
      </c>
      <c r="K121" s="6">
        <f t="shared" si="119"/>
        <v>0</v>
      </c>
      <c r="L121" s="10">
        <v>0</v>
      </c>
      <c r="M121" s="10">
        <f t="shared" si="81"/>
        <v>0</v>
      </c>
      <c r="N121" s="11">
        <v>0</v>
      </c>
      <c r="O121" s="6">
        <f t="shared" si="120"/>
        <v>0</v>
      </c>
      <c r="P121" s="10">
        <v>0</v>
      </c>
      <c r="Q121" s="10">
        <f t="shared" si="83"/>
        <v>0</v>
      </c>
      <c r="R121" s="11">
        <v>0</v>
      </c>
      <c r="S121" s="39">
        <v>107</v>
      </c>
    </row>
    <row r="122" spans="1:19" ht="14.1" customHeight="1" x14ac:dyDescent="0.2">
      <c r="A122" s="34">
        <v>108</v>
      </c>
      <c r="B122" s="17" t="s">
        <v>34</v>
      </c>
      <c r="C122" s="60">
        <f t="shared" ref="C122:R122" si="121">SUM(C123,C124)</f>
        <v>27304.500000000004</v>
      </c>
      <c r="D122" s="61">
        <f t="shared" si="121"/>
        <v>-1333.6000000000001</v>
      </c>
      <c r="E122" s="61">
        <f t="shared" si="121"/>
        <v>-2.0463630789890885E-12</v>
      </c>
      <c r="F122" s="61">
        <f t="shared" si="121"/>
        <v>25970.9</v>
      </c>
      <c r="G122" s="61">
        <f t="shared" si="121"/>
        <v>25970.9</v>
      </c>
      <c r="H122" s="61">
        <f t="shared" si="121"/>
        <v>-1181.0999999999999</v>
      </c>
      <c r="I122" s="61">
        <f t="shared" si="121"/>
        <v>9.9999999999909051E-2</v>
      </c>
      <c r="J122" s="61">
        <f t="shared" si="121"/>
        <v>24789.9</v>
      </c>
      <c r="K122" s="61">
        <f t="shared" si="121"/>
        <v>24789.9</v>
      </c>
      <c r="L122" s="61">
        <f t="shared" si="121"/>
        <v>-218.2</v>
      </c>
      <c r="M122" s="61">
        <f t="shared" si="121"/>
        <v>2.8990143619012088E-12</v>
      </c>
      <c r="N122" s="61">
        <f t="shared" si="121"/>
        <v>24571.700000000004</v>
      </c>
      <c r="O122" s="61">
        <f t="shared" si="121"/>
        <v>24571.700000000004</v>
      </c>
      <c r="P122" s="61">
        <f t="shared" si="121"/>
        <v>417.8</v>
      </c>
      <c r="Q122" s="61">
        <f t="shared" si="121"/>
        <v>-7.3896444519050419E-13</v>
      </c>
      <c r="R122" s="61">
        <f t="shared" si="121"/>
        <v>24989.500000000004</v>
      </c>
      <c r="S122" s="39">
        <v>108</v>
      </c>
    </row>
    <row r="123" spans="1:19" ht="14.1" customHeight="1" x14ac:dyDescent="0.2">
      <c r="A123" s="34">
        <v>109</v>
      </c>
      <c r="B123" s="22" t="s">
        <v>43</v>
      </c>
      <c r="C123" s="6">
        <v>27304.500000000004</v>
      </c>
      <c r="D123" s="6">
        <v>-1333.6000000000001</v>
      </c>
      <c r="E123" s="10">
        <f t="shared" si="85"/>
        <v>-2.0463630789890885E-12</v>
      </c>
      <c r="F123" s="6">
        <v>25970.9</v>
      </c>
      <c r="G123" s="6">
        <f t="shared" ref="G123:G124" si="122">SUM(F123)</f>
        <v>25970.9</v>
      </c>
      <c r="H123" s="6">
        <v>-1181.0999999999999</v>
      </c>
      <c r="I123" s="10">
        <f t="shared" si="87"/>
        <v>9.9999999999909051E-2</v>
      </c>
      <c r="J123" s="9">
        <v>24789.9</v>
      </c>
      <c r="K123" s="6">
        <f t="shared" ref="K123:K124" si="123">SUM(J123)</f>
        <v>24789.9</v>
      </c>
      <c r="L123" s="6">
        <v>-218.2</v>
      </c>
      <c r="M123" s="10">
        <f t="shared" si="81"/>
        <v>2.8990143619012088E-12</v>
      </c>
      <c r="N123" s="9">
        <v>24571.700000000004</v>
      </c>
      <c r="O123" s="6">
        <f t="shared" ref="O123:O124" si="124">SUM(N123)</f>
        <v>24571.700000000004</v>
      </c>
      <c r="P123" s="6">
        <v>417.8</v>
      </c>
      <c r="Q123" s="10">
        <f t="shared" si="83"/>
        <v>-7.3896444519050419E-13</v>
      </c>
      <c r="R123" s="9">
        <v>24989.500000000004</v>
      </c>
      <c r="S123" s="39">
        <v>109</v>
      </c>
    </row>
    <row r="124" spans="1:19" ht="14.1" customHeight="1" x14ac:dyDescent="0.2">
      <c r="A124" s="34">
        <v>110</v>
      </c>
      <c r="B124" s="22" t="s">
        <v>44</v>
      </c>
      <c r="C124" s="10">
        <v>0</v>
      </c>
      <c r="D124" s="10">
        <v>0</v>
      </c>
      <c r="E124" s="10">
        <f t="shared" si="85"/>
        <v>0</v>
      </c>
      <c r="F124" s="10">
        <v>0</v>
      </c>
      <c r="G124" s="6">
        <f t="shared" si="122"/>
        <v>0</v>
      </c>
      <c r="H124" s="10">
        <v>0</v>
      </c>
      <c r="I124" s="10">
        <f t="shared" si="87"/>
        <v>0</v>
      </c>
      <c r="J124" s="11">
        <v>0</v>
      </c>
      <c r="K124" s="6">
        <f t="shared" si="123"/>
        <v>0</v>
      </c>
      <c r="L124" s="10">
        <v>0</v>
      </c>
      <c r="M124" s="10">
        <f t="shared" si="81"/>
        <v>0</v>
      </c>
      <c r="N124" s="11">
        <v>0</v>
      </c>
      <c r="O124" s="6">
        <f t="shared" si="124"/>
        <v>0</v>
      </c>
      <c r="P124" s="10">
        <v>0</v>
      </c>
      <c r="Q124" s="10">
        <f t="shared" si="83"/>
        <v>0</v>
      </c>
      <c r="R124" s="11">
        <v>0</v>
      </c>
      <c r="S124" s="39">
        <v>110</v>
      </c>
    </row>
    <row r="125" spans="1:19" ht="14.1" customHeight="1" x14ac:dyDescent="0.2">
      <c r="A125" s="34">
        <v>111</v>
      </c>
      <c r="B125" s="17" t="s">
        <v>35</v>
      </c>
      <c r="C125" s="10">
        <f t="shared" ref="C125:R125" si="125">SUM(C126,C127,C128)</f>
        <v>257.5</v>
      </c>
      <c r="D125" s="10">
        <f t="shared" si="125"/>
        <v>0</v>
      </c>
      <c r="E125" s="10">
        <f t="shared" si="125"/>
        <v>0</v>
      </c>
      <c r="F125" s="10">
        <f t="shared" si="125"/>
        <v>257.5</v>
      </c>
      <c r="G125" s="10">
        <f t="shared" si="125"/>
        <v>257.5</v>
      </c>
      <c r="H125" s="10">
        <f t="shared" si="125"/>
        <v>0</v>
      </c>
      <c r="I125" s="10">
        <f t="shared" si="125"/>
        <v>0</v>
      </c>
      <c r="J125" s="10">
        <f t="shared" si="125"/>
        <v>257.5</v>
      </c>
      <c r="K125" s="10">
        <f t="shared" si="125"/>
        <v>257.5</v>
      </c>
      <c r="L125" s="10">
        <f t="shared" si="125"/>
        <v>0</v>
      </c>
      <c r="M125" s="10">
        <f t="shared" si="125"/>
        <v>0</v>
      </c>
      <c r="N125" s="10">
        <f t="shared" si="125"/>
        <v>257.5</v>
      </c>
      <c r="O125" s="10">
        <f t="shared" si="125"/>
        <v>257.5</v>
      </c>
      <c r="P125" s="10">
        <f t="shared" si="125"/>
        <v>0</v>
      </c>
      <c r="Q125" s="10">
        <f t="shared" si="125"/>
        <v>0</v>
      </c>
      <c r="R125" s="10">
        <f t="shared" si="125"/>
        <v>257.5</v>
      </c>
      <c r="S125" s="39">
        <v>111</v>
      </c>
    </row>
    <row r="126" spans="1:19" ht="14.1" customHeight="1" x14ac:dyDescent="0.2">
      <c r="A126" s="34">
        <v>112</v>
      </c>
      <c r="B126" s="22" t="s">
        <v>57</v>
      </c>
      <c r="C126" s="10">
        <v>0</v>
      </c>
      <c r="D126" s="10">
        <v>0</v>
      </c>
      <c r="E126" s="10">
        <f t="shared" si="85"/>
        <v>0</v>
      </c>
      <c r="F126" s="10">
        <v>0</v>
      </c>
      <c r="G126" s="6">
        <f t="shared" ref="G126:G128" si="126">SUM(F126)</f>
        <v>0</v>
      </c>
      <c r="H126" s="10">
        <v>0</v>
      </c>
      <c r="I126" s="10">
        <f t="shared" si="87"/>
        <v>0</v>
      </c>
      <c r="J126" s="11">
        <v>0</v>
      </c>
      <c r="K126" s="6">
        <f t="shared" ref="K126:K128" si="127">SUM(J126)</f>
        <v>0</v>
      </c>
      <c r="L126" s="10">
        <v>0</v>
      </c>
      <c r="M126" s="10">
        <f t="shared" si="81"/>
        <v>0</v>
      </c>
      <c r="N126" s="11">
        <v>0</v>
      </c>
      <c r="O126" s="6">
        <f t="shared" ref="O126:O128" si="128">SUM(N126)</f>
        <v>0</v>
      </c>
      <c r="P126" s="10">
        <v>0</v>
      </c>
      <c r="Q126" s="10">
        <f t="shared" si="83"/>
        <v>0</v>
      </c>
      <c r="R126" s="11">
        <v>0</v>
      </c>
      <c r="S126" s="39">
        <v>112</v>
      </c>
    </row>
    <row r="127" spans="1:19" ht="14.1" customHeight="1" x14ac:dyDescent="0.2">
      <c r="A127" s="34">
        <v>113</v>
      </c>
      <c r="B127" s="22" t="s">
        <v>55</v>
      </c>
      <c r="C127" s="10">
        <v>0</v>
      </c>
      <c r="D127" s="10">
        <v>0</v>
      </c>
      <c r="E127" s="10">
        <f t="shared" si="85"/>
        <v>0</v>
      </c>
      <c r="F127" s="10">
        <v>0</v>
      </c>
      <c r="G127" s="6">
        <f t="shared" si="126"/>
        <v>0</v>
      </c>
      <c r="H127" s="10">
        <v>0</v>
      </c>
      <c r="I127" s="10">
        <f t="shared" si="87"/>
        <v>0</v>
      </c>
      <c r="J127" s="11">
        <v>0</v>
      </c>
      <c r="K127" s="6">
        <f t="shared" si="127"/>
        <v>0</v>
      </c>
      <c r="L127" s="10">
        <v>0</v>
      </c>
      <c r="M127" s="10">
        <f t="shared" si="81"/>
        <v>0</v>
      </c>
      <c r="N127" s="11">
        <v>0</v>
      </c>
      <c r="O127" s="6">
        <f t="shared" si="128"/>
        <v>0</v>
      </c>
      <c r="P127" s="10">
        <v>0</v>
      </c>
      <c r="Q127" s="10">
        <f t="shared" si="83"/>
        <v>0</v>
      </c>
      <c r="R127" s="11">
        <v>0</v>
      </c>
      <c r="S127" s="39">
        <v>113</v>
      </c>
    </row>
    <row r="128" spans="1:19" ht="14.1" customHeight="1" x14ac:dyDescent="0.2">
      <c r="A128" s="34">
        <v>114</v>
      </c>
      <c r="B128" s="22" t="s">
        <v>56</v>
      </c>
      <c r="C128" s="6">
        <v>257.5</v>
      </c>
      <c r="D128" s="10">
        <v>0</v>
      </c>
      <c r="E128" s="10">
        <f t="shared" si="85"/>
        <v>0</v>
      </c>
      <c r="F128" s="6">
        <v>257.5</v>
      </c>
      <c r="G128" s="6">
        <f t="shared" si="126"/>
        <v>257.5</v>
      </c>
      <c r="H128" s="10">
        <v>0</v>
      </c>
      <c r="I128" s="10">
        <f t="shared" si="87"/>
        <v>0</v>
      </c>
      <c r="J128" s="9">
        <v>257.5</v>
      </c>
      <c r="K128" s="6">
        <f t="shared" si="127"/>
        <v>257.5</v>
      </c>
      <c r="L128" s="10">
        <v>0</v>
      </c>
      <c r="M128" s="10">
        <f t="shared" si="81"/>
        <v>0</v>
      </c>
      <c r="N128" s="9">
        <v>257.5</v>
      </c>
      <c r="O128" s="6">
        <f t="shared" si="128"/>
        <v>257.5</v>
      </c>
      <c r="P128" s="10">
        <v>0</v>
      </c>
      <c r="Q128" s="10">
        <f t="shared" si="83"/>
        <v>0</v>
      </c>
      <c r="R128" s="9">
        <v>257.5</v>
      </c>
      <c r="S128" s="39">
        <v>114</v>
      </c>
    </row>
    <row r="129" spans="1:22" ht="14.1" customHeight="1" x14ac:dyDescent="0.2">
      <c r="A129" s="34">
        <v>115</v>
      </c>
      <c r="B129" s="17" t="s">
        <v>36</v>
      </c>
      <c r="C129" s="60">
        <f t="shared" ref="C129:R129" si="129">SUM(C130,C131)</f>
        <v>0</v>
      </c>
      <c r="D129" s="61">
        <f t="shared" si="129"/>
        <v>0</v>
      </c>
      <c r="E129" s="61">
        <f t="shared" si="129"/>
        <v>0</v>
      </c>
      <c r="F129" s="61">
        <f t="shared" si="129"/>
        <v>0</v>
      </c>
      <c r="G129" s="61">
        <f t="shared" si="129"/>
        <v>0</v>
      </c>
      <c r="H129" s="61">
        <f t="shared" si="129"/>
        <v>0</v>
      </c>
      <c r="I129" s="61">
        <f t="shared" si="129"/>
        <v>0</v>
      </c>
      <c r="J129" s="61">
        <f t="shared" si="129"/>
        <v>0</v>
      </c>
      <c r="K129" s="61">
        <f t="shared" si="129"/>
        <v>0</v>
      </c>
      <c r="L129" s="61">
        <f t="shared" si="129"/>
        <v>0</v>
      </c>
      <c r="M129" s="61">
        <f t="shared" si="129"/>
        <v>0</v>
      </c>
      <c r="N129" s="61">
        <f t="shared" si="129"/>
        <v>0</v>
      </c>
      <c r="O129" s="61">
        <f t="shared" si="129"/>
        <v>0</v>
      </c>
      <c r="P129" s="61">
        <f t="shared" si="129"/>
        <v>0</v>
      </c>
      <c r="Q129" s="61">
        <f t="shared" si="129"/>
        <v>0</v>
      </c>
      <c r="R129" s="61">
        <f t="shared" si="129"/>
        <v>0</v>
      </c>
      <c r="S129" s="39">
        <v>115</v>
      </c>
    </row>
    <row r="130" spans="1:22" ht="14.1" customHeight="1" x14ac:dyDescent="0.2">
      <c r="A130" s="34">
        <v>116</v>
      </c>
      <c r="B130" s="22" t="s">
        <v>43</v>
      </c>
      <c r="C130" s="10">
        <v>0</v>
      </c>
      <c r="D130" s="10">
        <v>0</v>
      </c>
      <c r="E130" s="10">
        <f t="shared" si="85"/>
        <v>0</v>
      </c>
      <c r="F130" s="10">
        <v>0</v>
      </c>
      <c r="G130" s="6">
        <f t="shared" ref="G130:G131" si="130">SUM(F130)</f>
        <v>0</v>
      </c>
      <c r="H130" s="10">
        <v>0</v>
      </c>
      <c r="I130" s="10">
        <f t="shared" si="87"/>
        <v>0</v>
      </c>
      <c r="J130" s="11">
        <v>0</v>
      </c>
      <c r="K130" s="6">
        <f t="shared" ref="K130:K131" si="131">SUM(J130)</f>
        <v>0</v>
      </c>
      <c r="L130" s="10">
        <v>0</v>
      </c>
      <c r="M130" s="10">
        <f t="shared" si="81"/>
        <v>0</v>
      </c>
      <c r="N130" s="11">
        <v>0</v>
      </c>
      <c r="O130" s="6">
        <f t="shared" ref="O130:O131" si="132">SUM(N130)</f>
        <v>0</v>
      </c>
      <c r="P130" s="10">
        <v>0</v>
      </c>
      <c r="Q130" s="10">
        <f t="shared" si="83"/>
        <v>0</v>
      </c>
      <c r="R130" s="11">
        <v>0</v>
      </c>
      <c r="S130" s="39">
        <v>116</v>
      </c>
    </row>
    <row r="131" spans="1:22" ht="14.1" customHeight="1" x14ac:dyDescent="0.2">
      <c r="A131" s="34">
        <v>117</v>
      </c>
      <c r="B131" s="22" t="s">
        <v>44</v>
      </c>
      <c r="C131" s="10">
        <v>0</v>
      </c>
      <c r="D131" s="10">
        <v>0</v>
      </c>
      <c r="E131" s="10">
        <f t="shared" si="85"/>
        <v>0</v>
      </c>
      <c r="F131" s="10">
        <v>0</v>
      </c>
      <c r="G131" s="6">
        <f t="shared" si="130"/>
        <v>0</v>
      </c>
      <c r="H131" s="10">
        <v>0</v>
      </c>
      <c r="I131" s="10">
        <f t="shared" si="87"/>
        <v>0</v>
      </c>
      <c r="J131" s="11">
        <v>0</v>
      </c>
      <c r="K131" s="6">
        <f t="shared" si="131"/>
        <v>0</v>
      </c>
      <c r="L131" s="10">
        <v>0</v>
      </c>
      <c r="M131" s="10">
        <f t="shared" si="81"/>
        <v>0</v>
      </c>
      <c r="N131" s="11">
        <v>0</v>
      </c>
      <c r="O131" s="6">
        <f t="shared" si="132"/>
        <v>0</v>
      </c>
      <c r="P131" s="10">
        <v>0</v>
      </c>
      <c r="Q131" s="10">
        <f t="shared" si="83"/>
        <v>0</v>
      </c>
      <c r="R131" s="11">
        <v>0</v>
      </c>
      <c r="S131" s="39">
        <v>117</v>
      </c>
    </row>
    <row r="132" spans="1:22" ht="14.1" customHeight="1" x14ac:dyDescent="0.2">
      <c r="A132" s="34">
        <v>118</v>
      </c>
      <c r="B132" s="24" t="s">
        <v>37</v>
      </c>
      <c r="C132" s="60">
        <f t="shared" ref="C132:R132" si="133">SUM(C133,C134)</f>
        <v>0</v>
      </c>
      <c r="D132" s="61">
        <f t="shared" si="133"/>
        <v>0</v>
      </c>
      <c r="E132" s="61">
        <f t="shared" si="133"/>
        <v>0</v>
      </c>
      <c r="F132" s="61">
        <f t="shared" si="133"/>
        <v>0</v>
      </c>
      <c r="G132" s="61">
        <f t="shared" si="133"/>
        <v>0</v>
      </c>
      <c r="H132" s="61">
        <f t="shared" si="133"/>
        <v>0</v>
      </c>
      <c r="I132" s="61">
        <f t="shared" si="133"/>
        <v>0</v>
      </c>
      <c r="J132" s="61">
        <f t="shared" si="133"/>
        <v>0</v>
      </c>
      <c r="K132" s="61">
        <f t="shared" si="133"/>
        <v>0</v>
      </c>
      <c r="L132" s="61">
        <f t="shared" si="133"/>
        <v>0</v>
      </c>
      <c r="M132" s="61">
        <f t="shared" si="133"/>
        <v>0</v>
      </c>
      <c r="N132" s="61">
        <f t="shared" si="133"/>
        <v>0</v>
      </c>
      <c r="O132" s="61">
        <f t="shared" si="133"/>
        <v>0</v>
      </c>
      <c r="P132" s="61">
        <f t="shared" si="133"/>
        <v>0</v>
      </c>
      <c r="Q132" s="61">
        <f t="shared" si="133"/>
        <v>0</v>
      </c>
      <c r="R132" s="61">
        <f t="shared" si="133"/>
        <v>0</v>
      </c>
      <c r="S132" s="39">
        <v>118</v>
      </c>
    </row>
    <row r="133" spans="1:22" ht="14.1" customHeight="1" x14ac:dyDescent="0.2">
      <c r="A133" s="34">
        <v>119</v>
      </c>
      <c r="B133" s="25" t="s">
        <v>43</v>
      </c>
      <c r="C133" s="10">
        <v>0</v>
      </c>
      <c r="D133" s="10">
        <v>0</v>
      </c>
      <c r="E133" s="10">
        <f t="shared" si="85"/>
        <v>0</v>
      </c>
      <c r="F133" s="10">
        <v>0</v>
      </c>
      <c r="G133" s="6">
        <f t="shared" ref="G133:G134" si="134">SUM(F133)</f>
        <v>0</v>
      </c>
      <c r="H133" s="10">
        <v>0</v>
      </c>
      <c r="I133" s="10">
        <f t="shared" si="87"/>
        <v>0</v>
      </c>
      <c r="J133" s="11">
        <v>0</v>
      </c>
      <c r="K133" s="6">
        <f t="shared" ref="K133:K134" si="135">SUM(J133)</f>
        <v>0</v>
      </c>
      <c r="L133" s="10">
        <v>0</v>
      </c>
      <c r="M133" s="10">
        <f t="shared" si="81"/>
        <v>0</v>
      </c>
      <c r="N133" s="11">
        <v>0</v>
      </c>
      <c r="O133" s="6">
        <f t="shared" ref="O133:O134" si="136">SUM(N133)</f>
        <v>0</v>
      </c>
      <c r="P133" s="10">
        <v>0</v>
      </c>
      <c r="Q133" s="10">
        <f t="shared" si="83"/>
        <v>0</v>
      </c>
      <c r="R133" s="11">
        <v>0</v>
      </c>
      <c r="S133" s="39">
        <v>119</v>
      </c>
    </row>
    <row r="134" spans="1:22" ht="14.1" customHeight="1" x14ac:dyDescent="0.2">
      <c r="A134" s="34">
        <v>120</v>
      </c>
      <c r="B134" s="25" t="s">
        <v>44</v>
      </c>
      <c r="C134" s="10">
        <v>0</v>
      </c>
      <c r="D134" s="10">
        <v>0</v>
      </c>
      <c r="E134" s="10">
        <f t="shared" si="85"/>
        <v>0</v>
      </c>
      <c r="F134" s="10">
        <v>0</v>
      </c>
      <c r="G134" s="6">
        <f t="shared" si="134"/>
        <v>0</v>
      </c>
      <c r="H134" s="10">
        <v>0</v>
      </c>
      <c r="I134" s="10">
        <f t="shared" si="87"/>
        <v>0</v>
      </c>
      <c r="J134" s="11">
        <v>0</v>
      </c>
      <c r="K134" s="6">
        <f t="shared" si="135"/>
        <v>0</v>
      </c>
      <c r="L134" s="10">
        <v>0</v>
      </c>
      <c r="M134" s="10">
        <f t="shared" si="81"/>
        <v>0</v>
      </c>
      <c r="N134" s="11">
        <v>0</v>
      </c>
      <c r="O134" s="6">
        <f t="shared" si="136"/>
        <v>0</v>
      </c>
      <c r="P134" s="10">
        <v>0</v>
      </c>
      <c r="Q134" s="10">
        <f t="shared" si="83"/>
        <v>0</v>
      </c>
      <c r="R134" s="11">
        <v>0</v>
      </c>
      <c r="S134" s="39">
        <v>120</v>
      </c>
    </row>
    <row r="135" spans="1:22" ht="14.1" customHeight="1" x14ac:dyDescent="0.2">
      <c r="A135" s="34">
        <v>121</v>
      </c>
      <c r="B135" s="24" t="s">
        <v>38</v>
      </c>
      <c r="C135" s="60">
        <f t="shared" ref="C135:R135" si="137">SUM(C136,C137)</f>
        <v>0</v>
      </c>
      <c r="D135" s="61">
        <f t="shared" si="137"/>
        <v>0</v>
      </c>
      <c r="E135" s="61">
        <f t="shared" si="137"/>
        <v>0</v>
      </c>
      <c r="F135" s="61">
        <f t="shared" si="137"/>
        <v>0</v>
      </c>
      <c r="G135" s="61">
        <f t="shared" si="137"/>
        <v>0</v>
      </c>
      <c r="H135" s="61">
        <f t="shared" si="137"/>
        <v>0</v>
      </c>
      <c r="I135" s="61">
        <f t="shared" si="137"/>
        <v>0</v>
      </c>
      <c r="J135" s="61">
        <f t="shared" si="137"/>
        <v>0</v>
      </c>
      <c r="K135" s="61">
        <f t="shared" si="137"/>
        <v>0</v>
      </c>
      <c r="L135" s="61">
        <f t="shared" si="137"/>
        <v>0</v>
      </c>
      <c r="M135" s="61">
        <f t="shared" si="137"/>
        <v>0</v>
      </c>
      <c r="N135" s="61">
        <f t="shared" si="137"/>
        <v>0</v>
      </c>
      <c r="O135" s="61">
        <f t="shared" si="137"/>
        <v>0</v>
      </c>
      <c r="P135" s="61">
        <f t="shared" si="137"/>
        <v>0</v>
      </c>
      <c r="Q135" s="61">
        <f t="shared" si="137"/>
        <v>0</v>
      </c>
      <c r="R135" s="61">
        <f t="shared" si="137"/>
        <v>0</v>
      </c>
      <c r="S135" s="39">
        <v>121</v>
      </c>
    </row>
    <row r="136" spans="1:22" ht="14.1" customHeight="1" x14ac:dyDescent="0.2">
      <c r="A136" s="34">
        <v>122</v>
      </c>
      <c r="B136" s="25" t="s">
        <v>43</v>
      </c>
      <c r="C136" s="10">
        <v>0</v>
      </c>
      <c r="D136" s="10">
        <v>0</v>
      </c>
      <c r="E136" s="10">
        <f t="shared" si="85"/>
        <v>0</v>
      </c>
      <c r="F136" s="10">
        <v>0</v>
      </c>
      <c r="G136" s="6">
        <f t="shared" ref="G136:G137" si="138">SUM(F136)</f>
        <v>0</v>
      </c>
      <c r="H136" s="10">
        <v>0</v>
      </c>
      <c r="I136" s="10">
        <f t="shared" si="87"/>
        <v>0</v>
      </c>
      <c r="J136" s="11">
        <v>0</v>
      </c>
      <c r="K136" s="6">
        <f t="shared" ref="K136:K137" si="139">SUM(J136)</f>
        <v>0</v>
      </c>
      <c r="L136" s="10">
        <v>0</v>
      </c>
      <c r="M136" s="10">
        <f t="shared" si="81"/>
        <v>0</v>
      </c>
      <c r="N136" s="11">
        <v>0</v>
      </c>
      <c r="O136" s="6">
        <f t="shared" ref="O136:O137" si="140">SUM(N136)</f>
        <v>0</v>
      </c>
      <c r="P136" s="10">
        <v>0</v>
      </c>
      <c r="Q136" s="10">
        <f t="shared" si="83"/>
        <v>0</v>
      </c>
      <c r="R136" s="11">
        <v>0</v>
      </c>
      <c r="S136" s="39">
        <v>122</v>
      </c>
    </row>
    <row r="137" spans="1:22" ht="14.1" customHeight="1" x14ac:dyDescent="0.2">
      <c r="A137" s="34">
        <v>123</v>
      </c>
      <c r="B137" s="25" t="s">
        <v>44</v>
      </c>
      <c r="C137" s="10">
        <v>0</v>
      </c>
      <c r="D137" s="10">
        <v>0</v>
      </c>
      <c r="E137" s="10">
        <f t="shared" si="85"/>
        <v>0</v>
      </c>
      <c r="F137" s="10">
        <v>0</v>
      </c>
      <c r="G137" s="6">
        <f t="shared" si="138"/>
        <v>0</v>
      </c>
      <c r="H137" s="10">
        <v>0</v>
      </c>
      <c r="I137" s="10">
        <f t="shared" si="87"/>
        <v>0</v>
      </c>
      <c r="J137" s="11">
        <v>0</v>
      </c>
      <c r="K137" s="6">
        <f t="shared" si="139"/>
        <v>0</v>
      </c>
      <c r="L137" s="10">
        <v>0</v>
      </c>
      <c r="M137" s="10">
        <f t="shared" si="81"/>
        <v>0</v>
      </c>
      <c r="N137" s="11">
        <v>0</v>
      </c>
      <c r="O137" s="6">
        <f t="shared" si="140"/>
        <v>0</v>
      </c>
      <c r="P137" s="10">
        <v>0</v>
      </c>
      <c r="Q137" s="10">
        <f t="shared" si="83"/>
        <v>0</v>
      </c>
      <c r="R137" s="11">
        <v>0</v>
      </c>
      <c r="S137" s="39">
        <v>123</v>
      </c>
      <c r="T137" s="3"/>
      <c r="U137" s="3"/>
      <c r="V137" s="3"/>
    </row>
    <row r="138" spans="1:22" ht="15" customHeight="1" x14ac:dyDescent="0.2">
      <c r="A138" s="34">
        <v>124</v>
      </c>
      <c r="B138" s="55" t="s">
        <v>58</v>
      </c>
      <c r="C138" s="10">
        <f>SUM(C140,C141,C142,C143)</f>
        <v>0</v>
      </c>
      <c r="D138" s="10">
        <f t="shared" ref="D138:R138" si="141">SUM(D140,D141,D142,D143)</f>
        <v>0</v>
      </c>
      <c r="E138" s="10">
        <f t="shared" si="141"/>
        <v>0</v>
      </c>
      <c r="F138" s="10">
        <f t="shared" si="141"/>
        <v>0</v>
      </c>
      <c r="G138" s="10">
        <f t="shared" si="141"/>
        <v>0</v>
      </c>
      <c r="H138" s="10">
        <f t="shared" si="141"/>
        <v>0</v>
      </c>
      <c r="I138" s="10">
        <f t="shared" si="141"/>
        <v>0</v>
      </c>
      <c r="J138" s="10">
        <f t="shared" si="141"/>
        <v>0</v>
      </c>
      <c r="K138" s="10">
        <f t="shared" si="141"/>
        <v>0</v>
      </c>
      <c r="L138" s="10">
        <f t="shared" si="141"/>
        <v>0</v>
      </c>
      <c r="M138" s="10">
        <f t="shared" si="141"/>
        <v>0</v>
      </c>
      <c r="N138" s="10">
        <f t="shared" si="141"/>
        <v>0</v>
      </c>
      <c r="O138" s="10">
        <f t="shared" si="141"/>
        <v>0</v>
      </c>
      <c r="P138" s="10">
        <f t="shared" si="141"/>
        <v>0</v>
      </c>
      <c r="Q138" s="10">
        <f t="shared" si="141"/>
        <v>0</v>
      </c>
      <c r="R138" s="10">
        <f t="shared" si="141"/>
        <v>0</v>
      </c>
      <c r="S138" s="39">
        <v>124</v>
      </c>
    </row>
    <row r="139" spans="1:22" ht="14.1" customHeight="1" x14ac:dyDescent="0.2">
      <c r="A139" s="34">
        <v>125</v>
      </c>
      <c r="B139" s="17" t="s">
        <v>32</v>
      </c>
      <c r="C139" s="10">
        <v>0</v>
      </c>
      <c r="D139" s="10">
        <v>0</v>
      </c>
      <c r="E139" s="10">
        <f t="shared" si="85"/>
        <v>0</v>
      </c>
      <c r="F139" s="10">
        <v>0</v>
      </c>
      <c r="G139" s="6">
        <f t="shared" ref="G139:G142" si="142">SUM(F139)</f>
        <v>0</v>
      </c>
      <c r="H139" s="10">
        <v>0</v>
      </c>
      <c r="I139" s="10">
        <f t="shared" si="87"/>
        <v>0</v>
      </c>
      <c r="J139" s="11">
        <v>0</v>
      </c>
      <c r="K139" s="6">
        <f t="shared" ref="K139:K142" si="143">SUM(J139)</f>
        <v>0</v>
      </c>
      <c r="L139" s="10">
        <v>0</v>
      </c>
      <c r="M139" s="10">
        <f t="shared" si="81"/>
        <v>0</v>
      </c>
      <c r="N139" s="11">
        <v>0</v>
      </c>
      <c r="O139" s="6">
        <f t="shared" ref="O139:O142" si="144">SUM(N139)</f>
        <v>0</v>
      </c>
      <c r="P139" s="10">
        <v>0</v>
      </c>
      <c r="Q139" s="10">
        <f t="shared" si="83"/>
        <v>0</v>
      </c>
      <c r="R139" s="11">
        <v>0</v>
      </c>
      <c r="S139" s="39">
        <v>125</v>
      </c>
    </row>
    <row r="140" spans="1:22" ht="14.1" customHeight="1" x14ac:dyDescent="0.2">
      <c r="A140" s="34">
        <v>126</v>
      </c>
      <c r="B140" s="21" t="s">
        <v>33</v>
      </c>
      <c r="C140" s="10">
        <v>0</v>
      </c>
      <c r="D140" s="10">
        <v>0</v>
      </c>
      <c r="E140" s="10">
        <f t="shared" si="85"/>
        <v>0</v>
      </c>
      <c r="F140" s="10">
        <v>0</v>
      </c>
      <c r="G140" s="6">
        <f t="shared" si="142"/>
        <v>0</v>
      </c>
      <c r="H140" s="10">
        <v>0</v>
      </c>
      <c r="I140" s="10">
        <f t="shared" si="87"/>
        <v>0</v>
      </c>
      <c r="J140" s="11">
        <v>0</v>
      </c>
      <c r="K140" s="6">
        <f t="shared" si="143"/>
        <v>0</v>
      </c>
      <c r="L140" s="10">
        <v>0</v>
      </c>
      <c r="M140" s="10">
        <f t="shared" si="81"/>
        <v>0</v>
      </c>
      <c r="N140" s="11">
        <v>0</v>
      </c>
      <c r="O140" s="6">
        <f t="shared" si="144"/>
        <v>0</v>
      </c>
      <c r="P140" s="10">
        <v>0</v>
      </c>
      <c r="Q140" s="10">
        <f t="shared" si="83"/>
        <v>0</v>
      </c>
      <c r="R140" s="11">
        <v>0</v>
      </c>
      <c r="S140" s="39">
        <v>126</v>
      </c>
    </row>
    <row r="141" spans="1:22" ht="14.1" customHeight="1" x14ac:dyDescent="0.2">
      <c r="A141" s="34">
        <v>127</v>
      </c>
      <c r="B141" s="17" t="s">
        <v>34</v>
      </c>
      <c r="C141" s="10">
        <v>0</v>
      </c>
      <c r="D141" s="10">
        <v>0</v>
      </c>
      <c r="E141" s="10">
        <f t="shared" si="85"/>
        <v>0</v>
      </c>
      <c r="F141" s="10">
        <v>0</v>
      </c>
      <c r="G141" s="6">
        <f t="shared" si="142"/>
        <v>0</v>
      </c>
      <c r="H141" s="10">
        <v>0</v>
      </c>
      <c r="I141" s="10">
        <f t="shared" si="87"/>
        <v>0</v>
      </c>
      <c r="J141" s="11">
        <v>0</v>
      </c>
      <c r="K141" s="6">
        <f t="shared" si="143"/>
        <v>0</v>
      </c>
      <c r="L141" s="10">
        <v>0</v>
      </c>
      <c r="M141" s="10">
        <f t="shared" si="81"/>
        <v>0</v>
      </c>
      <c r="N141" s="11">
        <v>0</v>
      </c>
      <c r="O141" s="6">
        <f t="shared" si="144"/>
        <v>0</v>
      </c>
      <c r="P141" s="10">
        <v>0</v>
      </c>
      <c r="Q141" s="10">
        <f t="shared" si="83"/>
        <v>0</v>
      </c>
      <c r="R141" s="11">
        <v>0</v>
      </c>
      <c r="S141" s="39">
        <v>127</v>
      </c>
    </row>
    <row r="142" spans="1:22" ht="14.1" customHeight="1" x14ac:dyDescent="0.2">
      <c r="A142" s="34">
        <v>128</v>
      </c>
      <c r="B142" s="17" t="s">
        <v>35</v>
      </c>
      <c r="C142" s="10">
        <v>0</v>
      </c>
      <c r="D142" s="10">
        <v>0</v>
      </c>
      <c r="E142" s="10">
        <f t="shared" si="85"/>
        <v>0</v>
      </c>
      <c r="F142" s="10">
        <v>0</v>
      </c>
      <c r="G142" s="6">
        <f t="shared" si="142"/>
        <v>0</v>
      </c>
      <c r="H142" s="10">
        <v>0</v>
      </c>
      <c r="I142" s="10">
        <f t="shared" si="87"/>
        <v>0</v>
      </c>
      <c r="J142" s="11">
        <v>0</v>
      </c>
      <c r="K142" s="6">
        <f t="shared" si="143"/>
        <v>0</v>
      </c>
      <c r="L142" s="10">
        <v>0</v>
      </c>
      <c r="M142" s="10">
        <f t="shared" si="81"/>
        <v>0</v>
      </c>
      <c r="N142" s="11">
        <v>0</v>
      </c>
      <c r="O142" s="6">
        <f t="shared" si="144"/>
        <v>0</v>
      </c>
      <c r="P142" s="10">
        <v>0</v>
      </c>
      <c r="Q142" s="10">
        <f t="shared" si="83"/>
        <v>0</v>
      </c>
      <c r="R142" s="11">
        <v>0</v>
      </c>
      <c r="S142" s="39">
        <v>128</v>
      </c>
    </row>
    <row r="143" spans="1:22" ht="14.1" customHeight="1" x14ac:dyDescent="0.2">
      <c r="A143" s="34">
        <v>129</v>
      </c>
      <c r="B143" s="17" t="s">
        <v>36</v>
      </c>
      <c r="C143" s="60">
        <f t="shared" ref="C143:R143" si="145">SUM(C144,C145)</f>
        <v>0</v>
      </c>
      <c r="D143" s="61">
        <f t="shared" si="145"/>
        <v>0</v>
      </c>
      <c r="E143" s="61">
        <f t="shared" si="145"/>
        <v>0</v>
      </c>
      <c r="F143" s="61">
        <f t="shared" si="145"/>
        <v>0</v>
      </c>
      <c r="G143" s="61">
        <f t="shared" si="145"/>
        <v>0</v>
      </c>
      <c r="H143" s="61">
        <f t="shared" si="145"/>
        <v>0</v>
      </c>
      <c r="I143" s="61">
        <f t="shared" si="145"/>
        <v>0</v>
      </c>
      <c r="J143" s="61">
        <f t="shared" si="145"/>
        <v>0</v>
      </c>
      <c r="K143" s="61">
        <f t="shared" si="145"/>
        <v>0</v>
      </c>
      <c r="L143" s="61">
        <f t="shared" si="145"/>
        <v>0</v>
      </c>
      <c r="M143" s="61">
        <f t="shared" si="145"/>
        <v>0</v>
      </c>
      <c r="N143" s="61">
        <f t="shared" si="145"/>
        <v>0</v>
      </c>
      <c r="O143" s="61">
        <f t="shared" si="145"/>
        <v>0</v>
      </c>
      <c r="P143" s="61">
        <f t="shared" si="145"/>
        <v>0</v>
      </c>
      <c r="Q143" s="61">
        <f t="shared" si="145"/>
        <v>0</v>
      </c>
      <c r="R143" s="61">
        <f t="shared" si="145"/>
        <v>0</v>
      </c>
      <c r="S143" s="39">
        <v>129</v>
      </c>
    </row>
    <row r="144" spans="1:22" ht="14.1" customHeight="1" x14ac:dyDescent="0.2">
      <c r="A144" s="34">
        <v>130</v>
      </c>
      <c r="B144" s="24" t="s">
        <v>37</v>
      </c>
      <c r="C144" s="10">
        <v>0</v>
      </c>
      <c r="D144" s="10">
        <v>0</v>
      </c>
      <c r="E144" s="10">
        <f t="shared" ref="E144:E206" si="146">+F144-C144-D144</f>
        <v>0</v>
      </c>
      <c r="F144" s="10">
        <v>0</v>
      </c>
      <c r="G144" s="6">
        <f t="shared" ref="G144:G151" si="147">SUM(F144)</f>
        <v>0</v>
      </c>
      <c r="H144" s="10">
        <v>0</v>
      </c>
      <c r="I144" s="10">
        <f t="shared" ref="I144:I206" si="148">+J144-G144-H144</f>
        <v>0</v>
      </c>
      <c r="J144" s="11">
        <v>0</v>
      </c>
      <c r="K144" s="6">
        <f t="shared" ref="K144:K151" si="149">SUM(J144)</f>
        <v>0</v>
      </c>
      <c r="L144" s="10">
        <v>0</v>
      </c>
      <c r="M144" s="10">
        <f t="shared" si="81"/>
        <v>0</v>
      </c>
      <c r="N144" s="11">
        <v>0</v>
      </c>
      <c r="O144" s="6">
        <f t="shared" ref="O144:O151" si="150">SUM(N144)</f>
        <v>0</v>
      </c>
      <c r="P144" s="10">
        <v>0</v>
      </c>
      <c r="Q144" s="10">
        <f t="shared" si="83"/>
        <v>0</v>
      </c>
      <c r="R144" s="11">
        <v>0</v>
      </c>
      <c r="S144" s="39">
        <v>130</v>
      </c>
    </row>
    <row r="145" spans="1:19" ht="14.1" customHeight="1" x14ac:dyDescent="0.2">
      <c r="A145" s="34">
        <v>131</v>
      </c>
      <c r="B145" s="24" t="s">
        <v>38</v>
      </c>
      <c r="C145" s="10">
        <v>0</v>
      </c>
      <c r="D145" s="10">
        <v>0</v>
      </c>
      <c r="E145" s="10">
        <f t="shared" si="146"/>
        <v>0</v>
      </c>
      <c r="F145" s="10">
        <v>0</v>
      </c>
      <c r="G145" s="6">
        <f t="shared" si="147"/>
        <v>0</v>
      </c>
      <c r="H145" s="10">
        <v>0</v>
      </c>
      <c r="I145" s="10">
        <f t="shared" si="148"/>
        <v>0</v>
      </c>
      <c r="J145" s="11">
        <v>0</v>
      </c>
      <c r="K145" s="6">
        <f t="shared" si="149"/>
        <v>0</v>
      </c>
      <c r="L145" s="10">
        <v>0</v>
      </c>
      <c r="M145" s="10">
        <f t="shared" si="81"/>
        <v>0</v>
      </c>
      <c r="N145" s="11">
        <v>0</v>
      </c>
      <c r="O145" s="6">
        <f t="shared" si="150"/>
        <v>0</v>
      </c>
      <c r="P145" s="10">
        <v>0</v>
      </c>
      <c r="Q145" s="10">
        <f t="shared" si="83"/>
        <v>0</v>
      </c>
      <c r="R145" s="11">
        <v>0</v>
      </c>
      <c r="S145" s="39">
        <v>131</v>
      </c>
    </row>
    <row r="146" spans="1:19" ht="14.1" customHeight="1" x14ac:dyDescent="0.2">
      <c r="A146" s="34">
        <v>132</v>
      </c>
      <c r="B146" s="21" t="s">
        <v>59</v>
      </c>
      <c r="C146" s="10">
        <v>0</v>
      </c>
      <c r="D146" s="10">
        <v>0</v>
      </c>
      <c r="E146" s="10">
        <f t="shared" si="146"/>
        <v>0</v>
      </c>
      <c r="F146" s="10">
        <v>0</v>
      </c>
      <c r="G146" s="6">
        <f t="shared" si="147"/>
        <v>0</v>
      </c>
      <c r="H146" s="10">
        <v>0</v>
      </c>
      <c r="I146" s="10">
        <f t="shared" si="148"/>
        <v>0</v>
      </c>
      <c r="J146" s="11">
        <v>0</v>
      </c>
      <c r="K146" s="6">
        <f t="shared" si="149"/>
        <v>0</v>
      </c>
      <c r="L146" s="10">
        <v>0</v>
      </c>
      <c r="M146" s="10">
        <f t="shared" si="81"/>
        <v>0</v>
      </c>
      <c r="N146" s="11">
        <v>0</v>
      </c>
      <c r="O146" s="6">
        <f t="shared" si="150"/>
        <v>0</v>
      </c>
      <c r="P146" s="10">
        <v>0</v>
      </c>
      <c r="Q146" s="10">
        <f t="shared" si="83"/>
        <v>0</v>
      </c>
      <c r="R146" s="11">
        <v>0</v>
      </c>
      <c r="S146" s="39">
        <v>132</v>
      </c>
    </row>
    <row r="147" spans="1:19" ht="14.1" customHeight="1" x14ac:dyDescent="0.2">
      <c r="A147" s="34">
        <v>133</v>
      </c>
      <c r="B147" s="21" t="s">
        <v>60</v>
      </c>
      <c r="C147" s="10">
        <v>0</v>
      </c>
      <c r="D147" s="10">
        <v>0</v>
      </c>
      <c r="E147" s="10">
        <f t="shared" si="146"/>
        <v>0</v>
      </c>
      <c r="F147" s="10">
        <v>0</v>
      </c>
      <c r="G147" s="6">
        <f t="shared" si="147"/>
        <v>0</v>
      </c>
      <c r="H147" s="10">
        <v>0</v>
      </c>
      <c r="I147" s="10">
        <f t="shared" si="148"/>
        <v>0</v>
      </c>
      <c r="J147" s="11">
        <v>0</v>
      </c>
      <c r="K147" s="6">
        <f t="shared" si="149"/>
        <v>0</v>
      </c>
      <c r="L147" s="10">
        <v>0</v>
      </c>
      <c r="M147" s="10">
        <f t="shared" si="81"/>
        <v>0</v>
      </c>
      <c r="N147" s="11">
        <v>0</v>
      </c>
      <c r="O147" s="6">
        <f t="shared" si="150"/>
        <v>0</v>
      </c>
      <c r="P147" s="10">
        <v>0</v>
      </c>
      <c r="Q147" s="10">
        <f t="shared" si="83"/>
        <v>0</v>
      </c>
      <c r="R147" s="11">
        <v>0</v>
      </c>
      <c r="S147" s="39">
        <v>133</v>
      </c>
    </row>
    <row r="148" spans="1:19" ht="14.1" customHeight="1" x14ac:dyDescent="0.2">
      <c r="A148" s="34">
        <v>134</v>
      </c>
      <c r="B148" s="21" t="s">
        <v>61</v>
      </c>
      <c r="C148" s="10">
        <v>0</v>
      </c>
      <c r="D148" s="10">
        <v>0</v>
      </c>
      <c r="E148" s="10">
        <f t="shared" si="146"/>
        <v>0</v>
      </c>
      <c r="F148" s="10">
        <v>0</v>
      </c>
      <c r="G148" s="6">
        <f t="shared" si="147"/>
        <v>0</v>
      </c>
      <c r="H148" s="10">
        <v>0</v>
      </c>
      <c r="I148" s="10">
        <f t="shared" si="148"/>
        <v>0</v>
      </c>
      <c r="J148" s="11">
        <v>0</v>
      </c>
      <c r="K148" s="6">
        <f t="shared" si="149"/>
        <v>0</v>
      </c>
      <c r="L148" s="10">
        <v>0</v>
      </c>
      <c r="M148" s="10">
        <f t="shared" ref="M148" si="151">+N148-K148-L148</f>
        <v>0</v>
      </c>
      <c r="N148" s="11">
        <v>0</v>
      </c>
      <c r="O148" s="6">
        <f t="shared" si="150"/>
        <v>0</v>
      </c>
      <c r="P148" s="10">
        <v>0</v>
      </c>
      <c r="Q148" s="10">
        <f t="shared" ref="Q148" si="152">+R148-O148-P148</f>
        <v>0</v>
      </c>
      <c r="R148" s="11">
        <v>0</v>
      </c>
      <c r="S148" s="39">
        <v>134</v>
      </c>
    </row>
    <row r="149" spans="1:19" ht="14.1" customHeight="1" x14ac:dyDescent="0.2">
      <c r="A149" s="34">
        <v>135</v>
      </c>
      <c r="B149" s="21" t="s">
        <v>89</v>
      </c>
      <c r="C149" s="10">
        <v>0</v>
      </c>
      <c r="D149" s="10">
        <v>0</v>
      </c>
      <c r="E149" s="10">
        <f>+F149-C149-D149</f>
        <v>0</v>
      </c>
      <c r="F149" s="10">
        <v>0</v>
      </c>
      <c r="G149" s="6">
        <f t="shared" si="147"/>
        <v>0</v>
      </c>
      <c r="H149" s="10">
        <v>0</v>
      </c>
      <c r="I149" s="10">
        <f>+J149-G149-H149</f>
        <v>0</v>
      </c>
      <c r="J149" s="11">
        <v>0</v>
      </c>
      <c r="K149" s="6">
        <f t="shared" si="149"/>
        <v>0</v>
      </c>
      <c r="L149" s="10">
        <v>0</v>
      </c>
      <c r="M149" s="10">
        <f>+N149-K149-L149</f>
        <v>0</v>
      </c>
      <c r="N149" s="11">
        <v>0</v>
      </c>
      <c r="O149" s="6">
        <f t="shared" si="150"/>
        <v>0</v>
      </c>
      <c r="P149" s="10">
        <v>0</v>
      </c>
      <c r="Q149" s="10">
        <f>+R149-O149-P149</f>
        <v>0</v>
      </c>
      <c r="R149" s="11">
        <v>0</v>
      </c>
      <c r="S149" s="39">
        <v>135</v>
      </c>
    </row>
    <row r="150" spans="1:19" ht="14.1" customHeight="1" x14ac:dyDescent="0.2">
      <c r="A150" s="34">
        <v>136</v>
      </c>
      <c r="B150" s="21" t="s">
        <v>62</v>
      </c>
      <c r="C150" s="10">
        <v>0</v>
      </c>
      <c r="D150" s="10">
        <v>0</v>
      </c>
      <c r="E150" s="10">
        <f t="shared" si="146"/>
        <v>0</v>
      </c>
      <c r="F150" s="10">
        <v>0</v>
      </c>
      <c r="G150" s="6">
        <f t="shared" si="147"/>
        <v>0</v>
      </c>
      <c r="H150" s="10">
        <v>0</v>
      </c>
      <c r="I150" s="10">
        <f t="shared" si="148"/>
        <v>0</v>
      </c>
      <c r="J150" s="11">
        <v>0</v>
      </c>
      <c r="K150" s="6">
        <f t="shared" si="149"/>
        <v>0</v>
      </c>
      <c r="L150" s="10">
        <v>0</v>
      </c>
      <c r="M150" s="10">
        <f t="shared" ref="M150" si="153">+N150-K150-L150</f>
        <v>0</v>
      </c>
      <c r="N150" s="11">
        <v>0</v>
      </c>
      <c r="O150" s="6">
        <f t="shared" si="150"/>
        <v>0</v>
      </c>
      <c r="P150" s="10">
        <v>0</v>
      </c>
      <c r="Q150" s="10">
        <f t="shared" ref="Q150" si="154">+R150-O150-P150</f>
        <v>0</v>
      </c>
      <c r="R150" s="11">
        <v>0</v>
      </c>
      <c r="S150" s="39">
        <v>136</v>
      </c>
    </row>
    <row r="151" spans="1:19" ht="14.1" customHeight="1" x14ac:dyDescent="0.2">
      <c r="A151" s="34">
        <v>137</v>
      </c>
      <c r="B151" s="21" t="s">
        <v>90</v>
      </c>
      <c r="C151" s="10">
        <v>0</v>
      </c>
      <c r="D151" s="10">
        <v>0</v>
      </c>
      <c r="E151" s="10">
        <f>+F151-C151-D151</f>
        <v>0</v>
      </c>
      <c r="F151" s="10">
        <v>0</v>
      </c>
      <c r="G151" s="6">
        <f t="shared" si="147"/>
        <v>0</v>
      </c>
      <c r="H151" s="10">
        <v>0</v>
      </c>
      <c r="I151" s="10">
        <f>+J151-G151-H151</f>
        <v>0</v>
      </c>
      <c r="J151" s="11">
        <v>0</v>
      </c>
      <c r="K151" s="6">
        <f t="shared" si="149"/>
        <v>0</v>
      </c>
      <c r="L151" s="10">
        <v>0</v>
      </c>
      <c r="M151" s="10">
        <f>+N151-K151-L151</f>
        <v>0</v>
      </c>
      <c r="N151" s="11">
        <v>0</v>
      </c>
      <c r="O151" s="6">
        <f t="shared" si="150"/>
        <v>0</v>
      </c>
      <c r="P151" s="10">
        <v>0</v>
      </c>
      <c r="Q151" s="10">
        <f>+R151-O151-P151</f>
        <v>0</v>
      </c>
      <c r="R151" s="11">
        <v>0</v>
      </c>
      <c r="S151" s="39">
        <v>137</v>
      </c>
    </row>
    <row r="152" spans="1:19" ht="15" customHeight="1" x14ac:dyDescent="0.2">
      <c r="A152" s="34">
        <v>138</v>
      </c>
      <c r="B152" s="55" t="s">
        <v>63</v>
      </c>
      <c r="C152" s="6">
        <f t="shared" ref="C152:R152" si="155">SUM(C156,C159,C162,C165)</f>
        <v>8595.6999999999989</v>
      </c>
      <c r="D152" s="6">
        <f t="shared" si="155"/>
        <v>467.40000000000003</v>
      </c>
      <c r="E152" s="6">
        <f t="shared" si="155"/>
        <v>5.1159076974727213E-13</v>
      </c>
      <c r="F152" s="6">
        <f t="shared" si="155"/>
        <v>9063.1</v>
      </c>
      <c r="G152" s="6">
        <f t="shared" si="155"/>
        <v>9063.1</v>
      </c>
      <c r="H152" s="6">
        <f t="shared" si="155"/>
        <v>512</v>
      </c>
      <c r="I152" s="6">
        <f t="shared" si="155"/>
        <v>-1.0675904604795505E-12</v>
      </c>
      <c r="J152" s="6">
        <f t="shared" si="155"/>
        <v>9575.0999999999985</v>
      </c>
      <c r="K152" s="6">
        <f t="shared" si="155"/>
        <v>9575.0999999999985</v>
      </c>
      <c r="L152" s="6">
        <f t="shared" si="155"/>
        <v>527.70000000000005</v>
      </c>
      <c r="M152" s="6">
        <f t="shared" si="155"/>
        <v>1.751487843648647E-12</v>
      </c>
      <c r="N152" s="6">
        <f t="shared" si="155"/>
        <v>10102.800000000001</v>
      </c>
      <c r="O152" s="6">
        <f t="shared" si="155"/>
        <v>10102.800000000001</v>
      </c>
      <c r="P152" s="6">
        <f t="shared" si="155"/>
        <v>496.6</v>
      </c>
      <c r="Q152" s="6">
        <f t="shared" si="155"/>
        <v>-1.4779288903810084E-12</v>
      </c>
      <c r="R152" s="6">
        <f t="shared" si="155"/>
        <v>10599.4</v>
      </c>
      <c r="S152" s="39">
        <v>138</v>
      </c>
    </row>
    <row r="153" spans="1:19" ht="14.1" customHeight="1" x14ac:dyDescent="0.2">
      <c r="A153" s="34">
        <v>139</v>
      </c>
      <c r="B153" s="17" t="s">
        <v>32</v>
      </c>
      <c r="C153" s="60">
        <f t="shared" ref="C153:R153" si="156">SUM(C154,C155)</f>
        <v>0</v>
      </c>
      <c r="D153" s="61">
        <f t="shared" si="156"/>
        <v>0</v>
      </c>
      <c r="E153" s="61">
        <f t="shared" si="156"/>
        <v>0</v>
      </c>
      <c r="F153" s="61">
        <f t="shared" si="156"/>
        <v>0</v>
      </c>
      <c r="G153" s="61">
        <f t="shared" si="156"/>
        <v>0</v>
      </c>
      <c r="H153" s="61">
        <f t="shared" si="156"/>
        <v>0</v>
      </c>
      <c r="I153" s="61">
        <f t="shared" si="156"/>
        <v>0</v>
      </c>
      <c r="J153" s="61">
        <f t="shared" si="156"/>
        <v>0</v>
      </c>
      <c r="K153" s="61">
        <f t="shared" si="156"/>
        <v>0</v>
      </c>
      <c r="L153" s="61">
        <f t="shared" si="156"/>
        <v>0</v>
      </c>
      <c r="M153" s="61">
        <f t="shared" si="156"/>
        <v>0</v>
      </c>
      <c r="N153" s="61">
        <f t="shared" si="156"/>
        <v>0</v>
      </c>
      <c r="O153" s="61">
        <f t="shared" si="156"/>
        <v>0</v>
      </c>
      <c r="P153" s="61">
        <f t="shared" si="156"/>
        <v>0</v>
      </c>
      <c r="Q153" s="61">
        <f t="shared" si="156"/>
        <v>0</v>
      </c>
      <c r="R153" s="61">
        <f t="shared" si="156"/>
        <v>0</v>
      </c>
      <c r="S153" s="39">
        <v>139</v>
      </c>
    </row>
    <row r="154" spans="1:19" ht="14.1" customHeight="1" x14ac:dyDescent="0.2">
      <c r="A154" s="34">
        <v>140</v>
      </c>
      <c r="B154" s="22" t="s">
        <v>43</v>
      </c>
      <c r="C154" s="10">
        <v>0</v>
      </c>
      <c r="D154" s="10">
        <v>0</v>
      </c>
      <c r="E154" s="10">
        <f t="shared" si="146"/>
        <v>0</v>
      </c>
      <c r="F154" s="10">
        <v>0</v>
      </c>
      <c r="G154" s="6">
        <f t="shared" ref="G154:G155" si="157">SUM(F154)</f>
        <v>0</v>
      </c>
      <c r="H154" s="10">
        <v>0</v>
      </c>
      <c r="I154" s="10">
        <f t="shared" si="148"/>
        <v>0</v>
      </c>
      <c r="J154" s="11">
        <v>0</v>
      </c>
      <c r="K154" s="6">
        <f t="shared" ref="K154:K155" si="158">SUM(J154)</f>
        <v>0</v>
      </c>
      <c r="L154" s="10">
        <v>0</v>
      </c>
      <c r="M154" s="10">
        <f t="shared" ref="M154:M199" si="159">+N154-K154-L154</f>
        <v>0</v>
      </c>
      <c r="N154" s="11">
        <v>0</v>
      </c>
      <c r="O154" s="6">
        <f t="shared" ref="O154:O155" si="160">SUM(N154)</f>
        <v>0</v>
      </c>
      <c r="P154" s="10">
        <v>0</v>
      </c>
      <c r="Q154" s="10">
        <f t="shared" ref="Q154:Q199" si="161">+R154-O154-P154</f>
        <v>0</v>
      </c>
      <c r="R154" s="11">
        <v>0</v>
      </c>
      <c r="S154" s="39">
        <v>140</v>
      </c>
    </row>
    <row r="155" spans="1:19" ht="14.1" customHeight="1" x14ac:dyDescent="0.2">
      <c r="A155" s="34">
        <v>141</v>
      </c>
      <c r="B155" s="22" t="s">
        <v>44</v>
      </c>
      <c r="C155" s="10">
        <v>0</v>
      </c>
      <c r="D155" s="10">
        <v>0</v>
      </c>
      <c r="E155" s="10">
        <f t="shared" si="146"/>
        <v>0</v>
      </c>
      <c r="F155" s="10">
        <v>0</v>
      </c>
      <c r="G155" s="6">
        <f t="shared" si="157"/>
        <v>0</v>
      </c>
      <c r="H155" s="10">
        <v>0</v>
      </c>
      <c r="I155" s="10">
        <f t="shared" si="148"/>
        <v>0</v>
      </c>
      <c r="J155" s="11">
        <v>0</v>
      </c>
      <c r="K155" s="6">
        <f t="shared" si="158"/>
        <v>0</v>
      </c>
      <c r="L155" s="10">
        <v>0</v>
      </c>
      <c r="M155" s="10">
        <f t="shared" si="159"/>
        <v>0</v>
      </c>
      <c r="N155" s="11">
        <v>0</v>
      </c>
      <c r="O155" s="6">
        <f t="shared" si="160"/>
        <v>0</v>
      </c>
      <c r="P155" s="10">
        <v>0</v>
      </c>
      <c r="Q155" s="10">
        <f t="shared" si="161"/>
        <v>0</v>
      </c>
      <c r="R155" s="11">
        <v>0</v>
      </c>
      <c r="S155" s="39">
        <v>141</v>
      </c>
    </row>
    <row r="156" spans="1:19" ht="14.1" customHeight="1" x14ac:dyDescent="0.2">
      <c r="A156" s="34">
        <v>142</v>
      </c>
      <c r="B156" s="21" t="s">
        <v>33</v>
      </c>
      <c r="C156" s="60">
        <f t="shared" ref="C156:R156" si="162">SUM(C157,C158)</f>
        <v>0</v>
      </c>
      <c r="D156" s="61">
        <f t="shared" si="162"/>
        <v>0</v>
      </c>
      <c r="E156" s="61">
        <f t="shared" si="162"/>
        <v>0</v>
      </c>
      <c r="F156" s="61">
        <f t="shared" si="162"/>
        <v>0</v>
      </c>
      <c r="G156" s="61">
        <f t="shared" si="162"/>
        <v>0</v>
      </c>
      <c r="H156" s="61">
        <f t="shared" si="162"/>
        <v>0</v>
      </c>
      <c r="I156" s="61">
        <f t="shared" si="162"/>
        <v>0</v>
      </c>
      <c r="J156" s="61">
        <f t="shared" si="162"/>
        <v>0</v>
      </c>
      <c r="K156" s="61">
        <f t="shared" si="162"/>
        <v>0</v>
      </c>
      <c r="L156" s="61">
        <f t="shared" si="162"/>
        <v>0</v>
      </c>
      <c r="M156" s="61">
        <f t="shared" si="162"/>
        <v>0</v>
      </c>
      <c r="N156" s="61">
        <f t="shared" si="162"/>
        <v>0</v>
      </c>
      <c r="O156" s="61">
        <f t="shared" si="162"/>
        <v>0</v>
      </c>
      <c r="P156" s="61">
        <f t="shared" si="162"/>
        <v>0</v>
      </c>
      <c r="Q156" s="61">
        <f t="shared" si="162"/>
        <v>0</v>
      </c>
      <c r="R156" s="61">
        <f t="shared" si="162"/>
        <v>0</v>
      </c>
      <c r="S156" s="39">
        <v>142</v>
      </c>
    </row>
    <row r="157" spans="1:19" ht="14.1" customHeight="1" x14ac:dyDescent="0.2">
      <c r="A157" s="34">
        <v>143</v>
      </c>
      <c r="B157" s="18" t="s">
        <v>43</v>
      </c>
      <c r="C157" s="10">
        <v>0</v>
      </c>
      <c r="D157" s="10">
        <v>0</v>
      </c>
      <c r="E157" s="10">
        <f t="shared" si="146"/>
        <v>0</v>
      </c>
      <c r="F157" s="10">
        <v>0</v>
      </c>
      <c r="G157" s="6">
        <f t="shared" ref="G157:G158" si="163">SUM(F157)</f>
        <v>0</v>
      </c>
      <c r="H157" s="10">
        <v>0</v>
      </c>
      <c r="I157" s="10">
        <f t="shared" si="148"/>
        <v>0</v>
      </c>
      <c r="J157" s="11">
        <v>0</v>
      </c>
      <c r="K157" s="6">
        <f t="shared" ref="K157:K158" si="164">SUM(J157)</f>
        <v>0</v>
      </c>
      <c r="L157" s="10">
        <v>0</v>
      </c>
      <c r="M157" s="10">
        <f t="shared" si="159"/>
        <v>0</v>
      </c>
      <c r="N157" s="11">
        <v>0</v>
      </c>
      <c r="O157" s="6">
        <f t="shared" ref="O157:O158" si="165">SUM(N157)</f>
        <v>0</v>
      </c>
      <c r="P157" s="10">
        <v>0</v>
      </c>
      <c r="Q157" s="10">
        <f t="shared" si="161"/>
        <v>0</v>
      </c>
      <c r="R157" s="11">
        <v>0</v>
      </c>
      <c r="S157" s="39">
        <v>143</v>
      </c>
    </row>
    <row r="158" spans="1:19" ht="14.1" customHeight="1" x14ac:dyDescent="0.2">
      <c r="A158" s="34">
        <v>144</v>
      </c>
      <c r="B158" s="18" t="s">
        <v>44</v>
      </c>
      <c r="C158" s="10">
        <v>0</v>
      </c>
      <c r="D158" s="10">
        <v>0</v>
      </c>
      <c r="E158" s="10">
        <f t="shared" si="146"/>
        <v>0</v>
      </c>
      <c r="F158" s="10">
        <v>0</v>
      </c>
      <c r="G158" s="6">
        <f t="shared" si="163"/>
        <v>0</v>
      </c>
      <c r="H158" s="10">
        <v>0</v>
      </c>
      <c r="I158" s="10">
        <f t="shared" si="148"/>
        <v>0</v>
      </c>
      <c r="J158" s="11">
        <v>0</v>
      </c>
      <c r="K158" s="6">
        <f t="shared" si="164"/>
        <v>0</v>
      </c>
      <c r="L158" s="10">
        <v>0</v>
      </c>
      <c r="M158" s="10">
        <f t="shared" si="159"/>
        <v>0</v>
      </c>
      <c r="N158" s="11">
        <v>0</v>
      </c>
      <c r="O158" s="6">
        <f t="shared" si="165"/>
        <v>0</v>
      </c>
      <c r="P158" s="10">
        <v>0</v>
      </c>
      <c r="Q158" s="10">
        <f t="shared" si="161"/>
        <v>0</v>
      </c>
      <c r="R158" s="11">
        <v>0</v>
      </c>
      <c r="S158" s="39">
        <v>144</v>
      </c>
    </row>
    <row r="159" spans="1:19" ht="14.1" customHeight="1" x14ac:dyDescent="0.2">
      <c r="A159" s="34">
        <v>145</v>
      </c>
      <c r="B159" s="17" t="s">
        <v>34</v>
      </c>
      <c r="C159" s="60">
        <f t="shared" ref="C159:R159" si="166">SUM(C160,C161)</f>
        <v>0</v>
      </c>
      <c r="D159" s="61">
        <f t="shared" si="166"/>
        <v>0</v>
      </c>
      <c r="E159" s="61">
        <f t="shared" si="166"/>
        <v>0</v>
      </c>
      <c r="F159" s="61">
        <f t="shared" si="166"/>
        <v>0</v>
      </c>
      <c r="G159" s="61">
        <f t="shared" si="166"/>
        <v>0</v>
      </c>
      <c r="H159" s="61">
        <f t="shared" si="166"/>
        <v>0</v>
      </c>
      <c r="I159" s="61">
        <f t="shared" si="166"/>
        <v>0</v>
      </c>
      <c r="J159" s="61">
        <f t="shared" si="166"/>
        <v>0</v>
      </c>
      <c r="K159" s="61">
        <f t="shared" si="166"/>
        <v>0</v>
      </c>
      <c r="L159" s="61">
        <f t="shared" si="166"/>
        <v>0</v>
      </c>
      <c r="M159" s="61">
        <f t="shared" si="166"/>
        <v>0</v>
      </c>
      <c r="N159" s="61">
        <f t="shared" si="166"/>
        <v>0</v>
      </c>
      <c r="O159" s="61">
        <f t="shared" si="166"/>
        <v>0</v>
      </c>
      <c r="P159" s="61">
        <f t="shared" si="166"/>
        <v>0</v>
      </c>
      <c r="Q159" s="61">
        <f t="shared" si="166"/>
        <v>0</v>
      </c>
      <c r="R159" s="61">
        <f t="shared" si="166"/>
        <v>0</v>
      </c>
      <c r="S159" s="39">
        <v>145</v>
      </c>
    </row>
    <row r="160" spans="1:19" ht="14.1" customHeight="1" x14ac:dyDescent="0.2">
      <c r="A160" s="34">
        <v>146</v>
      </c>
      <c r="B160" s="22" t="s">
        <v>43</v>
      </c>
      <c r="C160" s="10">
        <v>0</v>
      </c>
      <c r="D160" s="10">
        <v>0</v>
      </c>
      <c r="E160" s="10">
        <f t="shared" si="146"/>
        <v>0</v>
      </c>
      <c r="F160" s="10">
        <v>0</v>
      </c>
      <c r="G160" s="6">
        <f t="shared" ref="G160:G161" si="167">SUM(F160)</f>
        <v>0</v>
      </c>
      <c r="H160" s="10">
        <v>0</v>
      </c>
      <c r="I160" s="10">
        <f t="shared" si="148"/>
        <v>0</v>
      </c>
      <c r="J160" s="11">
        <v>0</v>
      </c>
      <c r="K160" s="6">
        <f t="shared" ref="K160:K161" si="168">SUM(J160)</f>
        <v>0</v>
      </c>
      <c r="L160" s="10">
        <v>0</v>
      </c>
      <c r="M160" s="10">
        <f t="shared" si="159"/>
        <v>0</v>
      </c>
      <c r="N160" s="11">
        <v>0</v>
      </c>
      <c r="O160" s="6">
        <f t="shared" ref="O160:O161" si="169">SUM(N160)</f>
        <v>0</v>
      </c>
      <c r="P160" s="10">
        <v>0</v>
      </c>
      <c r="Q160" s="10">
        <f t="shared" si="161"/>
        <v>0</v>
      </c>
      <c r="R160" s="11">
        <v>0</v>
      </c>
      <c r="S160" s="39">
        <v>146</v>
      </c>
    </row>
    <row r="161" spans="1:19" ht="14.1" customHeight="1" x14ac:dyDescent="0.2">
      <c r="A161" s="34">
        <v>147</v>
      </c>
      <c r="B161" s="22" t="s">
        <v>44</v>
      </c>
      <c r="C161" s="10">
        <v>0</v>
      </c>
      <c r="D161" s="10">
        <v>0</v>
      </c>
      <c r="E161" s="10">
        <f t="shared" si="146"/>
        <v>0</v>
      </c>
      <c r="F161" s="10">
        <v>0</v>
      </c>
      <c r="G161" s="6">
        <f t="shared" si="167"/>
        <v>0</v>
      </c>
      <c r="H161" s="10">
        <v>0</v>
      </c>
      <c r="I161" s="10">
        <f t="shared" si="148"/>
        <v>0</v>
      </c>
      <c r="J161" s="11">
        <v>0</v>
      </c>
      <c r="K161" s="6">
        <f t="shared" si="168"/>
        <v>0</v>
      </c>
      <c r="L161" s="10">
        <v>0</v>
      </c>
      <c r="M161" s="10">
        <f t="shared" si="159"/>
        <v>0</v>
      </c>
      <c r="N161" s="11">
        <v>0</v>
      </c>
      <c r="O161" s="6">
        <f t="shared" si="169"/>
        <v>0</v>
      </c>
      <c r="P161" s="10">
        <v>0</v>
      </c>
      <c r="Q161" s="10">
        <f t="shared" si="161"/>
        <v>0</v>
      </c>
      <c r="R161" s="11">
        <v>0</v>
      </c>
      <c r="S161" s="39">
        <v>147</v>
      </c>
    </row>
    <row r="162" spans="1:19" ht="14.1" customHeight="1" x14ac:dyDescent="0.2">
      <c r="A162" s="34">
        <v>148</v>
      </c>
      <c r="B162" s="17" t="s">
        <v>35</v>
      </c>
      <c r="C162" s="60">
        <f t="shared" ref="C162:R162" si="170">SUM(C163,C164)</f>
        <v>0</v>
      </c>
      <c r="D162" s="61">
        <f t="shared" si="170"/>
        <v>0</v>
      </c>
      <c r="E162" s="61">
        <f t="shared" si="170"/>
        <v>0</v>
      </c>
      <c r="F162" s="61">
        <f t="shared" si="170"/>
        <v>0</v>
      </c>
      <c r="G162" s="61">
        <f t="shared" si="170"/>
        <v>0</v>
      </c>
      <c r="H162" s="61">
        <f t="shared" si="170"/>
        <v>0</v>
      </c>
      <c r="I162" s="61">
        <f t="shared" si="170"/>
        <v>0</v>
      </c>
      <c r="J162" s="61">
        <f t="shared" si="170"/>
        <v>0</v>
      </c>
      <c r="K162" s="61">
        <f t="shared" si="170"/>
        <v>0</v>
      </c>
      <c r="L162" s="61">
        <f t="shared" si="170"/>
        <v>0</v>
      </c>
      <c r="M162" s="61">
        <f t="shared" si="170"/>
        <v>0</v>
      </c>
      <c r="N162" s="61">
        <f t="shared" si="170"/>
        <v>0</v>
      </c>
      <c r="O162" s="61">
        <f t="shared" si="170"/>
        <v>0</v>
      </c>
      <c r="P162" s="61">
        <f t="shared" si="170"/>
        <v>0</v>
      </c>
      <c r="Q162" s="61">
        <f t="shared" si="170"/>
        <v>0</v>
      </c>
      <c r="R162" s="61">
        <f t="shared" si="170"/>
        <v>0</v>
      </c>
      <c r="S162" s="39">
        <v>148</v>
      </c>
    </row>
    <row r="163" spans="1:19" ht="14.1" customHeight="1" x14ac:dyDescent="0.2">
      <c r="A163" s="34">
        <v>149</v>
      </c>
      <c r="B163" s="22" t="s">
        <v>43</v>
      </c>
      <c r="C163" s="10">
        <v>0</v>
      </c>
      <c r="D163" s="10">
        <v>0</v>
      </c>
      <c r="E163" s="10">
        <f t="shared" si="146"/>
        <v>0</v>
      </c>
      <c r="F163" s="10">
        <v>0</v>
      </c>
      <c r="G163" s="6">
        <f t="shared" ref="G163:G164" si="171">SUM(F163)</f>
        <v>0</v>
      </c>
      <c r="H163" s="10">
        <v>0</v>
      </c>
      <c r="I163" s="10">
        <f t="shared" si="148"/>
        <v>0</v>
      </c>
      <c r="J163" s="11">
        <v>0</v>
      </c>
      <c r="K163" s="6">
        <f t="shared" ref="K163:K164" si="172">SUM(J163)</f>
        <v>0</v>
      </c>
      <c r="L163" s="10">
        <v>0</v>
      </c>
      <c r="M163" s="10">
        <f t="shared" si="159"/>
        <v>0</v>
      </c>
      <c r="N163" s="11">
        <v>0</v>
      </c>
      <c r="O163" s="6">
        <f t="shared" ref="O163:O164" si="173">SUM(N163)</f>
        <v>0</v>
      </c>
      <c r="P163" s="10">
        <v>0</v>
      </c>
      <c r="Q163" s="10">
        <f t="shared" si="161"/>
        <v>0</v>
      </c>
      <c r="R163" s="11">
        <v>0</v>
      </c>
      <c r="S163" s="39">
        <v>149</v>
      </c>
    </row>
    <row r="164" spans="1:19" ht="14.1" customHeight="1" x14ac:dyDescent="0.2">
      <c r="A164" s="34">
        <v>150</v>
      </c>
      <c r="B164" s="22" t="s">
        <v>44</v>
      </c>
      <c r="C164" s="10">
        <v>0</v>
      </c>
      <c r="D164" s="10">
        <v>0</v>
      </c>
      <c r="E164" s="10">
        <f t="shared" si="146"/>
        <v>0</v>
      </c>
      <c r="F164" s="10">
        <v>0</v>
      </c>
      <c r="G164" s="6">
        <f t="shared" si="171"/>
        <v>0</v>
      </c>
      <c r="H164" s="10">
        <v>0</v>
      </c>
      <c r="I164" s="10">
        <f t="shared" si="148"/>
        <v>0</v>
      </c>
      <c r="J164" s="11">
        <v>0</v>
      </c>
      <c r="K164" s="6">
        <f t="shared" si="172"/>
        <v>0</v>
      </c>
      <c r="L164" s="10">
        <v>0</v>
      </c>
      <c r="M164" s="10">
        <f t="shared" si="159"/>
        <v>0</v>
      </c>
      <c r="N164" s="11">
        <v>0</v>
      </c>
      <c r="O164" s="6">
        <f t="shared" si="173"/>
        <v>0</v>
      </c>
      <c r="P164" s="10">
        <v>0</v>
      </c>
      <c r="Q164" s="10">
        <f t="shared" si="161"/>
        <v>0</v>
      </c>
      <c r="R164" s="11">
        <v>0</v>
      </c>
      <c r="S164" s="39">
        <v>150</v>
      </c>
    </row>
    <row r="165" spans="1:19" ht="14.1" customHeight="1" x14ac:dyDescent="0.2">
      <c r="A165" s="34">
        <v>151</v>
      </c>
      <c r="B165" s="17" t="s">
        <v>36</v>
      </c>
      <c r="C165" s="60">
        <f t="shared" ref="C165:R165" si="174">SUM(C166,C167)</f>
        <v>8595.6999999999989</v>
      </c>
      <c r="D165" s="61">
        <f t="shared" si="174"/>
        <v>467.40000000000003</v>
      </c>
      <c r="E165" s="61">
        <f t="shared" si="174"/>
        <v>5.1159076974727213E-13</v>
      </c>
      <c r="F165" s="61">
        <f t="shared" si="174"/>
        <v>9063.1</v>
      </c>
      <c r="G165" s="61">
        <f t="shared" si="174"/>
        <v>9063.1</v>
      </c>
      <c r="H165" s="61">
        <f t="shared" si="174"/>
        <v>512</v>
      </c>
      <c r="I165" s="61">
        <f t="shared" si="174"/>
        <v>-1.0675904604795505E-12</v>
      </c>
      <c r="J165" s="61">
        <f t="shared" si="174"/>
        <v>9575.0999999999985</v>
      </c>
      <c r="K165" s="61">
        <f t="shared" si="174"/>
        <v>9575.0999999999985</v>
      </c>
      <c r="L165" s="61">
        <f t="shared" si="174"/>
        <v>527.70000000000005</v>
      </c>
      <c r="M165" s="61">
        <f t="shared" si="174"/>
        <v>1.751487843648647E-12</v>
      </c>
      <c r="N165" s="61">
        <f t="shared" si="174"/>
        <v>10102.800000000001</v>
      </c>
      <c r="O165" s="61">
        <f t="shared" si="174"/>
        <v>10102.800000000001</v>
      </c>
      <c r="P165" s="61">
        <f t="shared" si="174"/>
        <v>496.6</v>
      </c>
      <c r="Q165" s="61">
        <f t="shared" si="174"/>
        <v>-1.4779288903810084E-12</v>
      </c>
      <c r="R165" s="61">
        <f t="shared" si="174"/>
        <v>10599.4</v>
      </c>
      <c r="S165" s="39">
        <v>151</v>
      </c>
    </row>
    <row r="166" spans="1:19" ht="14.1" customHeight="1" x14ac:dyDescent="0.2">
      <c r="A166" s="34">
        <v>152</v>
      </c>
      <c r="B166" s="22" t="s">
        <v>43</v>
      </c>
      <c r="C166" s="6">
        <v>7872.2</v>
      </c>
      <c r="D166" s="6">
        <v>447.40000000000003</v>
      </c>
      <c r="E166" s="10">
        <f t="shared" si="146"/>
        <v>5.1159076974727213E-13</v>
      </c>
      <c r="F166" s="6">
        <v>8319.6</v>
      </c>
      <c r="G166" s="6">
        <f t="shared" ref="G166:G167" si="175">SUM(F166)</f>
        <v>8319.6</v>
      </c>
      <c r="H166" s="6">
        <v>503.70000000000005</v>
      </c>
      <c r="I166" s="10">
        <f t="shared" si="148"/>
        <v>-1.1368683772161603E-12</v>
      </c>
      <c r="J166" s="9">
        <v>8823.2999999999993</v>
      </c>
      <c r="K166" s="6">
        <f t="shared" ref="K166:K167" si="176">SUM(J166)</f>
        <v>8823.2999999999993</v>
      </c>
      <c r="L166" s="6">
        <v>516.5</v>
      </c>
      <c r="M166" s="10">
        <f t="shared" si="159"/>
        <v>1.8189894035458565E-12</v>
      </c>
      <c r="N166" s="9">
        <v>9339.8000000000011</v>
      </c>
      <c r="O166" s="6">
        <f t="shared" ref="O166:O167" si="177">SUM(N166)</f>
        <v>9339.8000000000011</v>
      </c>
      <c r="P166" s="6">
        <v>483.6</v>
      </c>
      <c r="Q166" s="10">
        <f t="shared" si="161"/>
        <v>-1.4779288903810084E-12</v>
      </c>
      <c r="R166" s="9">
        <v>9823.4</v>
      </c>
      <c r="S166" s="39">
        <v>152</v>
      </c>
    </row>
    <row r="167" spans="1:19" ht="14.1" customHeight="1" x14ac:dyDescent="0.2">
      <c r="A167" s="34">
        <v>153</v>
      </c>
      <c r="B167" s="22" t="s">
        <v>44</v>
      </c>
      <c r="C167" s="6">
        <v>723.49999999999977</v>
      </c>
      <c r="D167" s="6">
        <v>20</v>
      </c>
      <c r="E167" s="10">
        <f t="shared" si="146"/>
        <v>0</v>
      </c>
      <c r="F167" s="6">
        <v>743.49999999999977</v>
      </c>
      <c r="G167" s="6">
        <f t="shared" si="175"/>
        <v>743.49999999999977</v>
      </c>
      <c r="H167" s="6">
        <v>8.2999999999999989</v>
      </c>
      <c r="I167" s="10">
        <f t="shared" si="148"/>
        <v>6.9277916736609768E-14</v>
      </c>
      <c r="J167" s="9">
        <v>751.79999999999984</v>
      </c>
      <c r="K167" s="6">
        <f t="shared" si="176"/>
        <v>751.79999999999984</v>
      </c>
      <c r="L167" s="6">
        <v>11.2</v>
      </c>
      <c r="M167" s="10">
        <f t="shared" si="159"/>
        <v>-6.7501559897209518E-14</v>
      </c>
      <c r="N167" s="9">
        <v>762.99999999999977</v>
      </c>
      <c r="O167" s="6">
        <f t="shared" si="177"/>
        <v>762.99999999999977</v>
      </c>
      <c r="P167" s="6">
        <v>13</v>
      </c>
      <c r="Q167" s="10">
        <f t="shared" si="161"/>
        <v>0</v>
      </c>
      <c r="R167" s="9">
        <v>775.99999999999977</v>
      </c>
      <c r="S167" s="39">
        <v>153</v>
      </c>
    </row>
    <row r="168" spans="1:19" ht="14.1" customHeight="1" x14ac:dyDescent="0.2">
      <c r="A168" s="34">
        <v>154</v>
      </c>
      <c r="B168" s="24" t="s">
        <v>37</v>
      </c>
      <c r="C168" s="60">
        <f t="shared" ref="C168:R168" si="178">SUM(C169,C170)</f>
        <v>0</v>
      </c>
      <c r="D168" s="61">
        <f t="shared" si="178"/>
        <v>0</v>
      </c>
      <c r="E168" s="61">
        <f t="shared" si="178"/>
        <v>0</v>
      </c>
      <c r="F168" s="61">
        <f t="shared" si="178"/>
        <v>0</v>
      </c>
      <c r="G168" s="61">
        <f t="shared" si="178"/>
        <v>0</v>
      </c>
      <c r="H168" s="61">
        <f t="shared" si="178"/>
        <v>0</v>
      </c>
      <c r="I168" s="61">
        <f t="shared" si="178"/>
        <v>0</v>
      </c>
      <c r="J168" s="61">
        <f t="shared" si="178"/>
        <v>0</v>
      </c>
      <c r="K168" s="61">
        <f t="shared" si="178"/>
        <v>0</v>
      </c>
      <c r="L168" s="61">
        <f t="shared" si="178"/>
        <v>0</v>
      </c>
      <c r="M168" s="61">
        <f t="shared" si="178"/>
        <v>0</v>
      </c>
      <c r="N168" s="61">
        <f t="shared" si="178"/>
        <v>0</v>
      </c>
      <c r="O168" s="61">
        <f t="shared" si="178"/>
        <v>0</v>
      </c>
      <c r="P168" s="61">
        <f t="shared" si="178"/>
        <v>0</v>
      </c>
      <c r="Q168" s="61">
        <f t="shared" si="178"/>
        <v>0</v>
      </c>
      <c r="R168" s="61">
        <f t="shared" si="178"/>
        <v>0</v>
      </c>
      <c r="S168" s="39">
        <v>154</v>
      </c>
    </row>
    <row r="169" spans="1:19" ht="14.1" customHeight="1" x14ac:dyDescent="0.2">
      <c r="A169" s="34">
        <v>155</v>
      </c>
      <c r="B169" s="25" t="s">
        <v>43</v>
      </c>
      <c r="C169" s="10">
        <v>0</v>
      </c>
      <c r="D169" s="10">
        <v>0</v>
      </c>
      <c r="E169" s="10">
        <f t="shared" si="146"/>
        <v>0</v>
      </c>
      <c r="F169" s="10">
        <v>0</v>
      </c>
      <c r="G169" s="6">
        <f t="shared" ref="G169:G170" si="179">SUM(F169)</f>
        <v>0</v>
      </c>
      <c r="H169" s="10">
        <v>0</v>
      </c>
      <c r="I169" s="10">
        <f t="shared" si="148"/>
        <v>0</v>
      </c>
      <c r="J169" s="11">
        <v>0</v>
      </c>
      <c r="K169" s="6">
        <f t="shared" ref="K169:K170" si="180">SUM(J169)</f>
        <v>0</v>
      </c>
      <c r="L169" s="10">
        <v>0</v>
      </c>
      <c r="M169" s="10">
        <f t="shared" si="159"/>
        <v>0</v>
      </c>
      <c r="N169" s="11">
        <v>0</v>
      </c>
      <c r="O169" s="6">
        <f t="shared" ref="O169:O170" si="181">SUM(N169)</f>
        <v>0</v>
      </c>
      <c r="P169" s="10">
        <v>0</v>
      </c>
      <c r="Q169" s="10">
        <f t="shared" si="161"/>
        <v>0</v>
      </c>
      <c r="R169" s="11">
        <v>0</v>
      </c>
      <c r="S169" s="39">
        <v>155</v>
      </c>
    </row>
    <row r="170" spans="1:19" ht="14.1" customHeight="1" x14ac:dyDescent="0.2">
      <c r="A170" s="34">
        <v>156</v>
      </c>
      <c r="B170" s="25" t="s">
        <v>44</v>
      </c>
      <c r="C170" s="10">
        <v>0</v>
      </c>
      <c r="D170" s="10">
        <v>0</v>
      </c>
      <c r="E170" s="10">
        <f t="shared" si="146"/>
        <v>0</v>
      </c>
      <c r="F170" s="10">
        <v>0</v>
      </c>
      <c r="G170" s="6">
        <f t="shared" si="179"/>
        <v>0</v>
      </c>
      <c r="H170" s="10">
        <v>0</v>
      </c>
      <c r="I170" s="10">
        <f t="shared" si="148"/>
        <v>0</v>
      </c>
      <c r="J170" s="11">
        <v>0</v>
      </c>
      <c r="K170" s="6">
        <f t="shared" si="180"/>
        <v>0</v>
      </c>
      <c r="L170" s="10">
        <v>0</v>
      </c>
      <c r="M170" s="10">
        <f t="shared" si="159"/>
        <v>0</v>
      </c>
      <c r="N170" s="11">
        <v>0</v>
      </c>
      <c r="O170" s="6">
        <f t="shared" si="181"/>
        <v>0</v>
      </c>
      <c r="P170" s="10">
        <v>0</v>
      </c>
      <c r="Q170" s="10">
        <f t="shared" si="161"/>
        <v>0</v>
      </c>
      <c r="R170" s="11">
        <v>0</v>
      </c>
      <c r="S170" s="39">
        <v>156</v>
      </c>
    </row>
    <row r="171" spans="1:19" ht="14.1" customHeight="1" x14ac:dyDescent="0.2">
      <c r="A171" s="34">
        <v>157</v>
      </c>
      <c r="B171" s="24" t="s">
        <v>38</v>
      </c>
      <c r="C171" s="60">
        <f t="shared" ref="C171:R171" si="182">SUM(C172,C173)</f>
        <v>0</v>
      </c>
      <c r="D171" s="61">
        <f t="shared" si="182"/>
        <v>0</v>
      </c>
      <c r="E171" s="61">
        <f t="shared" si="182"/>
        <v>0</v>
      </c>
      <c r="F171" s="61">
        <f t="shared" si="182"/>
        <v>0</v>
      </c>
      <c r="G171" s="61">
        <f t="shared" si="182"/>
        <v>0</v>
      </c>
      <c r="H171" s="61">
        <f t="shared" si="182"/>
        <v>0</v>
      </c>
      <c r="I171" s="61">
        <f t="shared" si="182"/>
        <v>0</v>
      </c>
      <c r="J171" s="61">
        <f t="shared" si="182"/>
        <v>0</v>
      </c>
      <c r="K171" s="61">
        <f t="shared" si="182"/>
        <v>0</v>
      </c>
      <c r="L171" s="61">
        <f t="shared" si="182"/>
        <v>0</v>
      </c>
      <c r="M171" s="61">
        <f t="shared" si="182"/>
        <v>0</v>
      </c>
      <c r="N171" s="61">
        <f t="shared" si="182"/>
        <v>0</v>
      </c>
      <c r="O171" s="61">
        <f t="shared" si="182"/>
        <v>0</v>
      </c>
      <c r="P171" s="61">
        <f t="shared" si="182"/>
        <v>0</v>
      </c>
      <c r="Q171" s="61">
        <f t="shared" si="182"/>
        <v>0</v>
      </c>
      <c r="R171" s="61">
        <f t="shared" si="182"/>
        <v>0</v>
      </c>
      <c r="S171" s="39">
        <v>157</v>
      </c>
    </row>
    <row r="172" spans="1:19" ht="14.1" customHeight="1" x14ac:dyDescent="0.2">
      <c r="A172" s="34">
        <v>158</v>
      </c>
      <c r="B172" s="25" t="s">
        <v>43</v>
      </c>
      <c r="C172" s="10">
        <v>0</v>
      </c>
      <c r="D172" s="10">
        <v>0</v>
      </c>
      <c r="E172" s="10">
        <f t="shared" si="146"/>
        <v>0</v>
      </c>
      <c r="F172" s="10">
        <v>0</v>
      </c>
      <c r="G172" s="6">
        <f t="shared" ref="G172:G173" si="183">SUM(F172)</f>
        <v>0</v>
      </c>
      <c r="H172" s="10">
        <v>0</v>
      </c>
      <c r="I172" s="10">
        <f t="shared" si="148"/>
        <v>0</v>
      </c>
      <c r="J172" s="11">
        <v>0</v>
      </c>
      <c r="K172" s="6">
        <f t="shared" ref="K172:K173" si="184">SUM(J172)</f>
        <v>0</v>
      </c>
      <c r="L172" s="10">
        <v>0</v>
      </c>
      <c r="M172" s="10">
        <f t="shared" si="159"/>
        <v>0</v>
      </c>
      <c r="N172" s="11">
        <v>0</v>
      </c>
      <c r="O172" s="6">
        <f t="shared" ref="O172:O173" si="185">SUM(N172)</f>
        <v>0</v>
      </c>
      <c r="P172" s="10">
        <v>0</v>
      </c>
      <c r="Q172" s="10">
        <f t="shared" si="161"/>
        <v>0</v>
      </c>
      <c r="R172" s="11">
        <v>0</v>
      </c>
      <c r="S172" s="39">
        <v>158</v>
      </c>
    </row>
    <row r="173" spans="1:19" ht="14.1" customHeight="1" x14ac:dyDescent="0.2">
      <c r="A173" s="34">
        <v>159</v>
      </c>
      <c r="B173" s="25" t="s">
        <v>44</v>
      </c>
      <c r="C173" s="10">
        <v>0</v>
      </c>
      <c r="D173" s="10">
        <v>0</v>
      </c>
      <c r="E173" s="10">
        <f t="shared" si="146"/>
        <v>0</v>
      </c>
      <c r="F173" s="10">
        <v>0</v>
      </c>
      <c r="G173" s="6">
        <f t="shared" si="183"/>
        <v>0</v>
      </c>
      <c r="H173" s="10">
        <v>0</v>
      </c>
      <c r="I173" s="10">
        <f t="shared" si="148"/>
        <v>0</v>
      </c>
      <c r="J173" s="11">
        <v>0</v>
      </c>
      <c r="K173" s="6">
        <f t="shared" si="184"/>
        <v>0</v>
      </c>
      <c r="L173" s="10">
        <v>0</v>
      </c>
      <c r="M173" s="10">
        <f t="shared" si="159"/>
        <v>0</v>
      </c>
      <c r="N173" s="11">
        <v>0</v>
      </c>
      <c r="O173" s="6">
        <f t="shared" si="185"/>
        <v>0</v>
      </c>
      <c r="P173" s="10">
        <v>0</v>
      </c>
      <c r="Q173" s="10">
        <f t="shared" si="161"/>
        <v>0</v>
      </c>
      <c r="R173" s="11">
        <v>0</v>
      </c>
      <c r="S173" s="39">
        <v>159</v>
      </c>
    </row>
    <row r="174" spans="1:19" ht="15" customHeight="1" x14ac:dyDescent="0.2">
      <c r="A174" s="34">
        <v>160</v>
      </c>
      <c r="B174" s="55" t="s">
        <v>64</v>
      </c>
      <c r="C174" s="6">
        <f t="shared" ref="C174:R174" si="186">SUM(C178,C181,C184,C187)</f>
        <v>608.60000000000036</v>
      </c>
      <c r="D174" s="6">
        <f t="shared" si="186"/>
        <v>168.60000000000002</v>
      </c>
      <c r="E174" s="6">
        <f t="shared" si="186"/>
        <v>-9.9999999999910827E-2</v>
      </c>
      <c r="F174" s="6">
        <f t="shared" si="186"/>
        <v>777.10000000000036</v>
      </c>
      <c r="G174" s="6">
        <f t="shared" si="186"/>
        <v>777.10000000000036</v>
      </c>
      <c r="H174" s="6">
        <f t="shared" si="186"/>
        <v>29.900000000000002</v>
      </c>
      <c r="I174" s="6">
        <f t="shared" si="186"/>
        <v>-0.10000000000001846</v>
      </c>
      <c r="J174" s="6">
        <f t="shared" si="186"/>
        <v>806.90000000000032</v>
      </c>
      <c r="K174" s="6">
        <f t="shared" si="186"/>
        <v>806.90000000000032</v>
      </c>
      <c r="L174" s="6">
        <f t="shared" si="186"/>
        <v>-47.9</v>
      </c>
      <c r="M174" s="6">
        <f t="shared" si="186"/>
        <v>9.9999999999917932E-2</v>
      </c>
      <c r="N174" s="6">
        <f t="shared" si="186"/>
        <v>759.10000000000036</v>
      </c>
      <c r="O174" s="6">
        <f t="shared" si="186"/>
        <v>759.10000000000036</v>
      </c>
      <c r="P174" s="6">
        <f t="shared" si="186"/>
        <v>-109.00000000000001</v>
      </c>
      <c r="Q174" s="6">
        <f t="shared" si="186"/>
        <v>6.7501559897209518E-14</v>
      </c>
      <c r="R174" s="6">
        <f t="shared" si="186"/>
        <v>650.10000000000036</v>
      </c>
      <c r="S174" s="39">
        <v>160</v>
      </c>
    </row>
    <row r="175" spans="1:19" ht="14.1" customHeight="1" x14ac:dyDescent="0.2">
      <c r="A175" s="34">
        <v>161</v>
      </c>
      <c r="B175" s="17" t="s">
        <v>32</v>
      </c>
      <c r="C175" s="60">
        <f t="shared" ref="C175:R175" si="187">SUM(C176,C177)</f>
        <v>0</v>
      </c>
      <c r="D175" s="61">
        <f t="shared" si="187"/>
        <v>0</v>
      </c>
      <c r="E175" s="61">
        <f t="shared" si="187"/>
        <v>0</v>
      </c>
      <c r="F175" s="61">
        <f t="shared" si="187"/>
        <v>0</v>
      </c>
      <c r="G175" s="61">
        <f t="shared" si="187"/>
        <v>0</v>
      </c>
      <c r="H175" s="61">
        <f t="shared" si="187"/>
        <v>0</v>
      </c>
      <c r="I175" s="61">
        <f t="shared" si="187"/>
        <v>0</v>
      </c>
      <c r="J175" s="61">
        <f t="shared" si="187"/>
        <v>0</v>
      </c>
      <c r="K175" s="61">
        <f t="shared" si="187"/>
        <v>0</v>
      </c>
      <c r="L175" s="61">
        <f t="shared" si="187"/>
        <v>0</v>
      </c>
      <c r="M175" s="61">
        <f t="shared" si="187"/>
        <v>0</v>
      </c>
      <c r="N175" s="61">
        <f t="shared" si="187"/>
        <v>0</v>
      </c>
      <c r="O175" s="61">
        <f t="shared" si="187"/>
        <v>0</v>
      </c>
      <c r="P175" s="61">
        <f t="shared" si="187"/>
        <v>0</v>
      </c>
      <c r="Q175" s="61">
        <f t="shared" si="187"/>
        <v>0</v>
      </c>
      <c r="R175" s="61">
        <f t="shared" si="187"/>
        <v>0</v>
      </c>
      <c r="S175" s="39">
        <v>161</v>
      </c>
    </row>
    <row r="176" spans="1:19" ht="14.1" customHeight="1" x14ac:dyDescent="0.2">
      <c r="A176" s="34">
        <v>162</v>
      </c>
      <c r="B176" s="22" t="s">
        <v>43</v>
      </c>
      <c r="C176" s="6">
        <v>0</v>
      </c>
      <c r="D176" s="10">
        <v>0</v>
      </c>
      <c r="E176" s="10">
        <f t="shared" si="146"/>
        <v>0</v>
      </c>
      <c r="F176" s="6">
        <v>0</v>
      </c>
      <c r="G176" s="6">
        <f t="shared" ref="G176:G177" si="188">SUM(F176)</f>
        <v>0</v>
      </c>
      <c r="H176" s="10">
        <v>0</v>
      </c>
      <c r="I176" s="10">
        <f t="shared" si="148"/>
        <v>0</v>
      </c>
      <c r="J176" s="9">
        <v>0</v>
      </c>
      <c r="K176" s="6">
        <f t="shared" ref="K176:K177" si="189">SUM(J176)</f>
        <v>0</v>
      </c>
      <c r="L176" s="10">
        <v>0</v>
      </c>
      <c r="M176" s="10">
        <f t="shared" si="159"/>
        <v>0</v>
      </c>
      <c r="N176" s="9">
        <v>0</v>
      </c>
      <c r="O176" s="6">
        <f t="shared" ref="O176:O177" si="190">SUM(N176)</f>
        <v>0</v>
      </c>
      <c r="P176" s="10">
        <v>0</v>
      </c>
      <c r="Q176" s="10">
        <f t="shared" si="161"/>
        <v>0</v>
      </c>
      <c r="R176" s="9">
        <v>0</v>
      </c>
      <c r="S176" s="39">
        <v>162</v>
      </c>
    </row>
    <row r="177" spans="1:19" ht="14.1" customHeight="1" x14ac:dyDescent="0.2">
      <c r="A177" s="34">
        <v>163</v>
      </c>
      <c r="B177" s="22" t="s">
        <v>44</v>
      </c>
      <c r="C177" s="10">
        <v>0</v>
      </c>
      <c r="D177" s="10">
        <v>0</v>
      </c>
      <c r="E177" s="10">
        <f t="shared" si="146"/>
        <v>0</v>
      </c>
      <c r="F177" s="10">
        <v>0</v>
      </c>
      <c r="G177" s="6">
        <f t="shared" si="188"/>
        <v>0</v>
      </c>
      <c r="H177" s="10">
        <v>0</v>
      </c>
      <c r="I177" s="10">
        <f t="shared" si="148"/>
        <v>0</v>
      </c>
      <c r="J177" s="11">
        <v>0</v>
      </c>
      <c r="K177" s="6">
        <f t="shared" si="189"/>
        <v>0</v>
      </c>
      <c r="L177" s="10">
        <v>0</v>
      </c>
      <c r="M177" s="10">
        <f t="shared" si="159"/>
        <v>0</v>
      </c>
      <c r="N177" s="11">
        <v>0</v>
      </c>
      <c r="O177" s="6">
        <f t="shared" si="190"/>
        <v>0</v>
      </c>
      <c r="P177" s="10">
        <v>0</v>
      </c>
      <c r="Q177" s="10">
        <f t="shared" si="161"/>
        <v>0</v>
      </c>
      <c r="R177" s="11">
        <v>0</v>
      </c>
      <c r="S177" s="39">
        <v>163</v>
      </c>
    </row>
    <row r="178" spans="1:19" ht="14.1" customHeight="1" x14ac:dyDescent="0.2">
      <c r="A178" s="34">
        <v>164</v>
      </c>
      <c r="B178" s="21" t="s">
        <v>33</v>
      </c>
      <c r="C178" s="60">
        <f t="shared" ref="C178:R178" si="191">SUM(C179,C180)</f>
        <v>0.5</v>
      </c>
      <c r="D178" s="61">
        <f t="shared" si="191"/>
        <v>0</v>
      </c>
      <c r="E178" s="61">
        <f t="shared" si="191"/>
        <v>0</v>
      </c>
      <c r="F178" s="61">
        <f t="shared" si="191"/>
        <v>0.5</v>
      </c>
      <c r="G178" s="61">
        <f t="shared" si="191"/>
        <v>0.5</v>
      </c>
      <c r="H178" s="61">
        <f t="shared" si="191"/>
        <v>0</v>
      </c>
      <c r="I178" s="61">
        <f t="shared" si="191"/>
        <v>0</v>
      </c>
      <c r="J178" s="61">
        <f t="shared" si="191"/>
        <v>0.5</v>
      </c>
      <c r="K178" s="61">
        <f t="shared" si="191"/>
        <v>0.5</v>
      </c>
      <c r="L178" s="61">
        <f t="shared" si="191"/>
        <v>0</v>
      </c>
      <c r="M178" s="61">
        <f t="shared" si="191"/>
        <v>0</v>
      </c>
      <c r="N178" s="61">
        <f t="shared" si="191"/>
        <v>0.5</v>
      </c>
      <c r="O178" s="61">
        <f t="shared" si="191"/>
        <v>0.5</v>
      </c>
      <c r="P178" s="61">
        <f t="shared" si="191"/>
        <v>0</v>
      </c>
      <c r="Q178" s="61">
        <f t="shared" si="191"/>
        <v>0</v>
      </c>
      <c r="R178" s="61">
        <f t="shared" si="191"/>
        <v>0.5</v>
      </c>
      <c r="S178" s="39">
        <v>164</v>
      </c>
    </row>
    <row r="179" spans="1:19" ht="14.1" customHeight="1" x14ac:dyDescent="0.2">
      <c r="A179" s="34">
        <v>165</v>
      </c>
      <c r="B179" s="18" t="s">
        <v>43</v>
      </c>
      <c r="C179" s="10">
        <v>0.5</v>
      </c>
      <c r="D179" s="10">
        <v>0</v>
      </c>
      <c r="E179" s="10">
        <f t="shared" si="146"/>
        <v>0</v>
      </c>
      <c r="F179" s="10">
        <v>0.5</v>
      </c>
      <c r="G179" s="6">
        <f t="shared" ref="G179:G180" si="192">SUM(F179)</f>
        <v>0.5</v>
      </c>
      <c r="H179" s="10">
        <v>0</v>
      </c>
      <c r="I179" s="10">
        <f t="shared" si="148"/>
        <v>0</v>
      </c>
      <c r="J179" s="11">
        <v>0.5</v>
      </c>
      <c r="K179" s="6">
        <f t="shared" ref="K179:K180" si="193">SUM(J179)</f>
        <v>0.5</v>
      </c>
      <c r="L179" s="10">
        <v>0</v>
      </c>
      <c r="M179" s="10">
        <f t="shared" si="159"/>
        <v>0</v>
      </c>
      <c r="N179" s="11">
        <v>0.5</v>
      </c>
      <c r="O179" s="6">
        <f t="shared" ref="O179:O180" si="194">SUM(N179)</f>
        <v>0.5</v>
      </c>
      <c r="P179" s="10">
        <v>0</v>
      </c>
      <c r="Q179" s="10">
        <f t="shared" si="161"/>
        <v>0</v>
      </c>
      <c r="R179" s="11">
        <v>0.5</v>
      </c>
      <c r="S179" s="39">
        <v>165</v>
      </c>
    </row>
    <row r="180" spans="1:19" ht="14.1" customHeight="1" x14ac:dyDescent="0.2">
      <c r="A180" s="34">
        <v>166</v>
      </c>
      <c r="B180" s="18" t="s">
        <v>44</v>
      </c>
      <c r="C180" s="10">
        <v>0</v>
      </c>
      <c r="D180" s="10">
        <v>0</v>
      </c>
      <c r="E180" s="10">
        <f t="shared" si="146"/>
        <v>0</v>
      </c>
      <c r="F180" s="10">
        <v>0</v>
      </c>
      <c r="G180" s="6">
        <f t="shared" si="192"/>
        <v>0</v>
      </c>
      <c r="H180" s="10">
        <v>0</v>
      </c>
      <c r="I180" s="10">
        <f t="shared" si="148"/>
        <v>0</v>
      </c>
      <c r="J180" s="11">
        <v>0</v>
      </c>
      <c r="K180" s="6">
        <f t="shared" si="193"/>
        <v>0</v>
      </c>
      <c r="L180" s="10">
        <v>0</v>
      </c>
      <c r="M180" s="10">
        <f t="shared" si="159"/>
        <v>0</v>
      </c>
      <c r="N180" s="11">
        <v>0</v>
      </c>
      <c r="O180" s="6">
        <f t="shared" si="194"/>
        <v>0</v>
      </c>
      <c r="P180" s="10">
        <v>0</v>
      </c>
      <c r="Q180" s="10">
        <f t="shared" si="161"/>
        <v>0</v>
      </c>
      <c r="R180" s="11">
        <v>0</v>
      </c>
      <c r="S180" s="39">
        <v>166</v>
      </c>
    </row>
    <row r="181" spans="1:19" ht="14.1" customHeight="1" x14ac:dyDescent="0.2">
      <c r="A181" s="34">
        <v>167</v>
      </c>
      <c r="B181" s="17" t="s">
        <v>34</v>
      </c>
      <c r="C181" s="60">
        <f t="shared" ref="C181:R181" si="195">SUM(C182,C183)</f>
        <v>276.20000000000033</v>
      </c>
      <c r="D181" s="61">
        <f t="shared" si="195"/>
        <v>47.400000000000006</v>
      </c>
      <c r="E181" s="61">
        <f t="shared" si="195"/>
        <v>0</v>
      </c>
      <c r="F181" s="61">
        <f t="shared" si="195"/>
        <v>323.60000000000031</v>
      </c>
      <c r="G181" s="61">
        <f t="shared" si="195"/>
        <v>323.60000000000031</v>
      </c>
      <c r="H181" s="61">
        <f t="shared" si="195"/>
        <v>18.3</v>
      </c>
      <c r="I181" s="61">
        <f t="shared" si="195"/>
        <v>-0.10000000000001208</v>
      </c>
      <c r="J181" s="61">
        <f t="shared" si="195"/>
        <v>341.8000000000003</v>
      </c>
      <c r="K181" s="61">
        <f t="shared" si="195"/>
        <v>341.8000000000003</v>
      </c>
      <c r="L181" s="61">
        <f t="shared" si="195"/>
        <v>42.2</v>
      </c>
      <c r="M181" s="61">
        <f t="shared" si="195"/>
        <v>9.9999999999951683E-2</v>
      </c>
      <c r="N181" s="61">
        <f t="shared" si="195"/>
        <v>384.10000000000025</v>
      </c>
      <c r="O181" s="61">
        <f t="shared" si="195"/>
        <v>384.10000000000025</v>
      </c>
      <c r="P181" s="61">
        <f t="shared" si="195"/>
        <v>-124.4</v>
      </c>
      <c r="Q181" s="61">
        <f t="shared" si="195"/>
        <v>0</v>
      </c>
      <c r="R181" s="61">
        <f t="shared" si="195"/>
        <v>259.70000000000027</v>
      </c>
      <c r="S181" s="39">
        <v>167</v>
      </c>
    </row>
    <row r="182" spans="1:19" ht="14.1" customHeight="1" x14ac:dyDescent="0.2">
      <c r="A182" s="34">
        <v>168</v>
      </c>
      <c r="B182" s="22" t="s">
        <v>43</v>
      </c>
      <c r="C182" s="6">
        <v>276.20000000000033</v>
      </c>
      <c r="D182" s="6">
        <v>47.400000000000006</v>
      </c>
      <c r="E182" s="10">
        <f t="shared" si="146"/>
        <v>0</v>
      </c>
      <c r="F182" s="6">
        <v>323.60000000000031</v>
      </c>
      <c r="G182" s="6">
        <f t="shared" ref="G182:G183" si="196">SUM(F182)</f>
        <v>323.60000000000031</v>
      </c>
      <c r="H182" s="6">
        <v>18.3</v>
      </c>
      <c r="I182" s="6">
        <f t="shared" si="148"/>
        <v>-0.10000000000001208</v>
      </c>
      <c r="J182" s="9">
        <v>341.8000000000003</v>
      </c>
      <c r="K182" s="6">
        <f t="shared" ref="K182:K183" si="197">SUM(J182)</f>
        <v>341.8000000000003</v>
      </c>
      <c r="L182" s="6">
        <v>42.2</v>
      </c>
      <c r="M182" s="6">
        <f t="shared" si="159"/>
        <v>9.9999999999951683E-2</v>
      </c>
      <c r="N182" s="9">
        <v>384.10000000000025</v>
      </c>
      <c r="O182" s="6">
        <f t="shared" ref="O182:O183" si="198">SUM(N182)</f>
        <v>384.10000000000025</v>
      </c>
      <c r="P182" s="6">
        <v>-124.4</v>
      </c>
      <c r="Q182" s="6">
        <f t="shared" si="161"/>
        <v>0</v>
      </c>
      <c r="R182" s="9">
        <v>259.70000000000027</v>
      </c>
      <c r="S182" s="39">
        <v>168</v>
      </c>
    </row>
    <row r="183" spans="1:19" ht="14.1" customHeight="1" x14ac:dyDescent="0.2">
      <c r="A183" s="34">
        <v>169</v>
      </c>
      <c r="B183" s="22" t="s">
        <v>44</v>
      </c>
      <c r="C183" s="10">
        <v>0</v>
      </c>
      <c r="D183" s="10">
        <v>0</v>
      </c>
      <c r="E183" s="10">
        <f t="shared" si="146"/>
        <v>0</v>
      </c>
      <c r="F183" s="10">
        <v>0</v>
      </c>
      <c r="G183" s="6">
        <f t="shared" si="196"/>
        <v>0</v>
      </c>
      <c r="H183" s="10">
        <v>0</v>
      </c>
      <c r="I183" s="10">
        <f t="shared" si="148"/>
        <v>0</v>
      </c>
      <c r="J183" s="11">
        <v>0</v>
      </c>
      <c r="K183" s="6">
        <f t="shared" si="197"/>
        <v>0</v>
      </c>
      <c r="L183" s="10">
        <v>0</v>
      </c>
      <c r="M183" s="10">
        <f t="shared" si="159"/>
        <v>0</v>
      </c>
      <c r="N183" s="11">
        <v>0</v>
      </c>
      <c r="O183" s="6">
        <f t="shared" si="198"/>
        <v>0</v>
      </c>
      <c r="P183" s="10">
        <v>0</v>
      </c>
      <c r="Q183" s="10">
        <f t="shared" si="161"/>
        <v>0</v>
      </c>
      <c r="R183" s="11">
        <v>0</v>
      </c>
      <c r="S183" s="39">
        <v>169</v>
      </c>
    </row>
    <row r="184" spans="1:19" ht="14.1" customHeight="1" x14ac:dyDescent="0.2">
      <c r="A184" s="34">
        <v>170</v>
      </c>
      <c r="B184" s="17" t="s">
        <v>35</v>
      </c>
      <c r="C184" s="60">
        <f t="shared" ref="C184:R184" si="199">SUM(C185,C186)</f>
        <v>91.800000000000011</v>
      </c>
      <c r="D184" s="61">
        <f t="shared" si="199"/>
        <v>110.9</v>
      </c>
      <c r="E184" s="61">
        <f t="shared" si="199"/>
        <v>-9.9999999999980105E-2</v>
      </c>
      <c r="F184" s="61">
        <f t="shared" si="199"/>
        <v>202.60000000000002</v>
      </c>
      <c r="G184" s="61">
        <f t="shared" si="199"/>
        <v>202.60000000000002</v>
      </c>
      <c r="H184" s="61">
        <f t="shared" si="199"/>
        <v>-0.2</v>
      </c>
      <c r="I184" s="61">
        <f t="shared" si="199"/>
        <v>1.1379786002407855E-14</v>
      </c>
      <c r="J184" s="61">
        <f t="shared" si="199"/>
        <v>202.40000000000003</v>
      </c>
      <c r="K184" s="61">
        <f t="shared" si="199"/>
        <v>202.40000000000003</v>
      </c>
      <c r="L184" s="61">
        <f t="shared" si="199"/>
        <v>-104.7</v>
      </c>
      <c r="M184" s="61">
        <f t="shared" si="199"/>
        <v>0</v>
      </c>
      <c r="N184" s="61">
        <f t="shared" si="199"/>
        <v>97.700000000000045</v>
      </c>
      <c r="O184" s="61">
        <f t="shared" si="199"/>
        <v>97.700000000000045</v>
      </c>
      <c r="P184" s="61">
        <f t="shared" si="199"/>
        <v>-7.9</v>
      </c>
      <c r="Q184" s="61">
        <f t="shared" si="199"/>
        <v>0</v>
      </c>
      <c r="R184" s="61">
        <f t="shared" si="199"/>
        <v>89.80000000000004</v>
      </c>
      <c r="S184" s="39">
        <v>170</v>
      </c>
    </row>
    <row r="185" spans="1:19" ht="14.1" customHeight="1" x14ac:dyDescent="0.2">
      <c r="A185" s="34">
        <v>171</v>
      </c>
      <c r="B185" s="22" t="s">
        <v>43</v>
      </c>
      <c r="C185" s="6">
        <v>18.000000000000014</v>
      </c>
      <c r="D185" s="6">
        <v>110.9</v>
      </c>
      <c r="E185" s="10">
        <f t="shared" si="146"/>
        <v>-9.9999999999980105E-2</v>
      </c>
      <c r="F185" s="6">
        <v>128.80000000000004</v>
      </c>
      <c r="G185" s="6">
        <f t="shared" ref="G185:G186" si="200">SUM(F185)</f>
        <v>128.80000000000004</v>
      </c>
      <c r="H185" s="6">
        <v>-0.2</v>
      </c>
      <c r="I185" s="10">
        <f t="shared" si="148"/>
        <v>1.1379786002407855E-14</v>
      </c>
      <c r="J185" s="9">
        <v>128.60000000000005</v>
      </c>
      <c r="K185" s="6">
        <f t="shared" ref="K185:K186" si="201">SUM(J185)</f>
        <v>128.60000000000005</v>
      </c>
      <c r="L185" s="6">
        <v>-104.7</v>
      </c>
      <c r="M185" s="10">
        <f t="shared" si="159"/>
        <v>0</v>
      </c>
      <c r="N185" s="9">
        <v>23.900000000000048</v>
      </c>
      <c r="O185" s="6">
        <f t="shared" ref="O185:O186" si="202">SUM(N185)</f>
        <v>23.900000000000048</v>
      </c>
      <c r="P185" s="6">
        <v>-7.9</v>
      </c>
      <c r="Q185" s="10">
        <f t="shared" si="161"/>
        <v>0</v>
      </c>
      <c r="R185" s="9">
        <v>16.00000000000005</v>
      </c>
      <c r="S185" s="39">
        <v>171</v>
      </c>
    </row>
    <row r="186" spans="1:19" ht="14.1" customHeight="1" x14ac:dyDescent="0.2">
      <c r="A186" s="34">
        <v>172</v>
      </c>
      <c r="B186" s="22" t="s">
        <v>44</v>
      </c>
      <c r="C186" s="6">
        <v>73.8</v>
      </c>
      <c r="D186" s="10">
        <v>0</v>
      </c>
      <c r="E186" s="10">
        <f t="shared" si="146"/>
        <v>0</v>
      </c>
      <c r="F186" s="6">
        <v>73.8</v>
      </c>
      <c r="G186" s="6">
        <f t="shared" si="200"/>
        <v>73.8</v>
      </c>
      <c r="H186" s="10">
        <v>0</v>
      </c>
      <c r="I186" s="10">
        <f t="shared" si="148"/>
        <v>0</v>
      </c>
      <c r="J186" s="9">
        <v>73.8</v>
      </c>
      <c r="K186" s="6">
        <f t="shared" si="201"/>
        <v>73.8</v>
      </c>
      <c r="L186" s="10">
        <v>0</v>
      </c>
      <c r="M186" s="10">
        <f t="shared" si="159"/>
        <v>0</v>
      </c>
      <c r="N186" s="9">
        <v>73.8</v>
      </c>
      <c r="O186" s="6">
        <f t="shared" si="202"/>
        <v>73.8</v>
      </c>
      <c r="P186" s="10">
        <v>0</v>
      </c>
      <c r="Q186" s="10">
        <f t="shared" si="161"/>
        <v>0</v>
      </c>
      <c r="R186" s="9">
        <v>73.8</v>
      </c>
      <c r="S186" s="39">
        <v>172</v>
      </c>
    </row>
    <row r="187" spans="1:19" ht="14.1" customHeight="1" x14ac:dyDescent="0.2">
      <c r="A187" s="34">
        <v>173</v>
      </c>
      <c r="B187" s="17" t="s">
        <v>36</v>
      </c>
      <c r="C187" s="60">
        <f t="shared" ref="C187:R187" si="203">SUM(C188,C189)</f>
        <v>240.1</v>
      </c>
      <c r="D187" s="61">
        <f t="shared" si="203"/>
        <v>10.299999999999999</v>
      </c>
      <c r="E187" s="61">
        <f t="shared" si="203"/>
        <v>6.9277916736609768E-14</v>
      </c>
      <c r="F187" s="61">
        <f t="shared" si="203"/>
        <v>250.40000000000006</v>
      </c>
      <c r="G187" s="61">
        <f t="shared" si="203"/>
        <v>250.40000000000006</v>
      </c>
      <c r="H187" s="61">
        <f t="shared" si="203"/>
        <v>11.8</v>
      </c>
      <c r="I187" s="61">
        <f t="shared" si="203"/>
        <v>-1.7763568394002505E-14</v>
      </c>
      <c r="J187" s="61">
        <f t="shared" si="203"/>
        <v>262.20000000000005</v>
      </c>
      <c r="K187" s="61">
        <f t="shared" si="203"/>
        <v>262.20000000000005</v>
      </c>
      <c r="L187" s="61">
        <f t="shared" si="203"/>
        <v>14.6</v>
      </c>
      <c r="M187" s="61">
        <f t="shared" si="203"/>
        <v>-3.3750779948604759E-14</v>
      </c>
      <c r="N187" s="61">
        <f t="shared" si="203"/>
        <v>276.8</v>
      </c>
      <c r="O187" s="61">
        <f t="shared" si="203"/>
        <v>276.8</v>
      </c>
      <c r="P187" s="61">
        <f t="shared" si="203"/>
        <v>23.3</v>
      </c>
      <c r="Q187" s="61">
        <f t="shared" si="203"/>
        <v>6.7501559897209518E-14</v>
      </c>
      <c r="R187" s="61">
        <f t="shared" si="203"/>
        <v>300.10000000000008</v>
      </c>
      <c r="S187" s="39">
        <v>173</v>
      </c>
    </row>
    <row r="188" spans="1:19" ht="14.1" customHeight="1" x14ac:dyDescent="0.2">
      <c r="A188" s="34">
        <v>174</v>
      </c>
      <c r="B188" s="22" t="s">
        <v>43</v>
      </c>
      <c r="C188" s="6">
        <v>240.1</v>
      </c>
      <c r="D188" s="6">
        <v>10.299999999999999</v>
      </c>
      <c r="E188" s="10">
        <f t="shared" si="146"/>
        <v>6.9277916736609768E-14</v>
      </c>
      <c r="F188" s="6">
        <v>250.40000000000006</v>
      </c>
      <c r="G188" s="6">
        <f t="shared" ref="G188:G189" si="204">SUM(F188)</f>
        <v>250.40000000000006</v>
      </c>
      <c r="H188" s="6">
        <v>11.8</v>
      </c>
      <c r="I188" s="10">
        <f t="shared" si="148"/>
        <v>-1.7763568394002505E-14</v>
      </c>
      <c r="J188" s="9">
        <v>262.20000000000005</v>
      </c>
      <c r="K188" s="6">
        <f t="shared" ref="K188:K189" si="205">SUM(J188)</f>
        <v>262.20000000000005</v>
      </c>
      <c r="L188" s="6">
        <v>14.6</v>
      </c>
      <c r="M188" s="10">
        <f t="shared" si="159"/>
        <v>-3.3750779948604759E-14</v>
      </c>
      <c r="N188" s="9">
        <v>276.8</v>
      </c>
      <c r="O188" s="6">
        <f t="shared" ref="O188:O189" si="206">SUM(N188)</f>
        <v>276.8</v>
      </c>
      <c r="P188" s="6">
        <v>23.3</v>
      </c>
      <c r="Q188" s="10">
        <f t="shared" si="161"/>
        <v>6.7501559897209518E-14</v>
      </c>
      <c r="R188" s="9">
        <v>300.10000000000008</v>
      </c>
      <c r="S188" s="39">
        <v>174</v>
      </c>
    </row>
    <row r="189" spans="1:19" ht="14.1" customHeight="1" x14ac:dyDescent="0.2">
      <c r="A189" s="34">
        <v>175</v>
      </c>
      <c r="B189" s="22" t="s">
        <v>44</v>
      </c>
      <c r="C189" s="10">
        <v>0</v>
      </c>
      <c r="D189" s="10">
        <v>0</v>
      </c>
      <c r="E189" s="10">
        <f t="shared" si="146"/>
        <v>0</v>
      </c>
      <c r="F189" s="10">
        <v>0</v>
      </c>
      <c r="G189" s="6">
        <f t="shared" si="204"/>
        <v>0</v>
      </c>
      <c r="H189" s="10">
        <v>0</v>
      </c>
      <c r="I189" s="10">
        <f t="shared" si="148"/>
        <v>0</v>
      </c>
      <c r="J189" s="11">
        <v>0</v>
      </c>
      <c r="K189" s="6">
        <f t="shared" si="205"/>
        <v>0</v>
      </c>
      <c r="L189" s="10">
        <v>0</v>
      </c>
      <c r="M189" s="10">
        <f t="shared" si="159"/>
        <v>0</v>
      </c>
      <c r="N189" s="11">
        <v>0</v>
      </c>
      <c r="O189" s="6">
        <f t="shared" si="206"/>
        <v>0</v>
      </c>
      <c r="P189" s="10">
        <v>0</v>
      </c>
      <c r="Q189" s="10">
        <f t="shared" si="161"/>
        <v>0</v>
      </c>
      <c r="R189" s="11">
        <v>0</v>
      </c>
      <c r="S189" s="39">
        <v>175</v>
      </c>
    </row>
    <row r="190" spans="1:19" ht="14.1" customHeight="1" x14ac:dyDescent="0.2">
      <c r="A190" s="34">
        <v>176</v>
      </c>
      <c r="B190" s="24" t="s">
        <v>37</v>
      </c>
      <c r="C190" s="60">
        <f t="shared" ref="C190:R190" si="207">SUM(C191,C192)</f>
        <v>0</v>
      </c>
      <c r="D190" s="61">
        <f t="shared" si="207"/>
        <v>0</v>
      </c>
      <c r="E190" s="61">
        <f t="shared" si="207"/>
        <v>0</v>
      </c>
      <c r="F190" s="61">
        <f t="shared" si="207"/>
        <v>0</v>
      </c>
      <c r="G190" s="61">
        <f t="shared" si="207"/>
        <v>0</v>
      </c>
      <c r="H190" s="61">
        <f t="shared" si="207"/>
        <v>0</v>
      </c>
      <c r="I190" s="61">
        <f t="shared" si="207"/>
        <v>0</v>
      </c>
      <c r="J190" s="61">
        <f t="shared" si="207"/>
        <v>0</v>
      </c>
      <c r="K190" s="61">
        <f t="shared" si="207"/>
        <v>0</v>
      </c>
      <c r="L190" s="61">
        <f t="shared" si="207"/>
        <v>0</v>
      </c>
      <c r="M190" s="61">
        <f t="shared" si="207"/>
        <v>0</v>
      </c>
      <c r="N190" s="61">
        <f t="shared" si="207"/>
        <v>0</v>
      </c>
      <c r="O190" s="61">
        <f t="shared" si="207"/>
        <v>0</v>
      </c>
      <c r="P190" s="61">
        <f t="shared" si="207"/>
        <v>0</v>
      </c>
      <c r="Q190" s="61">
        <f t="shared" si="207"/>
        <v>0</v>
      </c>
      <c r="R190" s="61">
        <f t="shared" si="207"/>
        <v>0</v>
      </c>
      <c r="S190" s="39">
        <v>176</v>
      </c>
    </row>
    <row r="191" spans="1:19" ht="14.1" customHeight="1" x14ac:dyDescent="0.2">
      <c r="A191" s="34">
        <v>177</v>
      </c>
      <c r="B191" s="25" t="s">
        <v>43</v>
      </c>
      <c r="C191" s="10">
        <v>0</v>
      </c>
      <c r="D191" s="10">
        <v>0</v>
      </c>
      <c r="E191" s="10">
        <f t="shared" si="146"/>
        <v>0</v>
      </c>
      <c r="F191" s="10">
        <v>0</v>
      </c>
      <c r="G191" s="6">
        <f t="shared" ref="G191:G192" si="208">SUM(F191)</f>
        <v>0</v>
      </c>
      <c r="H191" s="10">
        <v>0</v>
      </c>
      <c r="I191" s="10">
        <f t="shared" si="148"/>
        <v>0</v>
      </c>
      <c r="J191" s="11">
        <v>0</v>
      </c>
      <c r="K191" s="6">
        <f t="shared" ref="K191:K192" si="209">SUM(J191)</f>
        <v>0</v>
      </c>
      <c r="L191" s="10">
        <v>0</v>
      </c>
      <c r="M191" s="10">
        <f t="shared" si="159"/>
        <v>0</v>
      </c>
      <c r="N191" s="11">
        <v>0</v>
      </c>
      <c r="O191" s="6">
        <f t="shared" ref="O191:O192" si="210">SUM(N191)</f>
        <v>0</v>
      </c>
      <c r="P191" s="10">
        <v>0</v>
      </c>
      <c r="Q191" s="10">
        <f t="shared" si="161"/>
        <v>0</v>
      </c>
      <c r="R191" s="11">
        <v>0</v>
      </c>
      <c r="S191" s="39">
        <v>177</v>
      </c>
    </row>
    <row r="192" spans="1:19" ht="14.1" customHeight="1" x14ac:dyDescent="0.2">
      <c r="A192" s="34">
        <v>178</v>
      </c>
      <c r="B192" s="25" t="s">
        <v>44</v>
      </c>
      <c r="C192" s="10">
        <v>0</v>
      </c>
      <c r="D192" s="10">
        <v>0</v>
      </c>
      <c r="E192" s="10">
        <f t="shared" si="146"/>
        <v>0</v>
      </c>
      <c r="F192" s="10">
        <v>0</v>
      </c>
      <c r="G192" s="6">
        <f t="shared" si="208"/>
        <v>0</v>
      </c>
      <c r="H192" s="10">
        <v>0</v>
      </c>
      <c r="I192" s="10">
        <f t="shared" si="148"/>
        <v>0</v>
      </c>
      <c r="J192" s="11">
        <v>0</v>
      </c>
      <c r="K192" s="6">
        <f t="shared" si="209"/>
        <v>0</v>
      </c>
      <c r="L192" s="10">
        <v>0</v>
      </c>
      <c r="M192" s="10">
        <f t="shared" si="159"/>
        <v>0</v>
      </c>
      <c r="N192" s="11">
        <v>0</v>
      </c>
      <c r="O192" s="6">
        <f t="shared" si="210"/>
        <v>0</v>
      </c>
      <c r="P192" s="10">
        <v>0</v>
      </c>
      <c r="Q192" s="10">
        <f t="shared" si="161"/>
        <v>0</v>
      </c>
      <c r="R192" s="11">
        <v>0</v>
      </c>
      <c r="S192" s="39">
        <v>178</v>
      </c>
    </row>
    <row r="193" spans="1:19" ht="14.1" customHeight="1" x14ac:dyDescent="0.2">
      <c r="A193" s="34">
        <v>179</v>
      </c>
      <c r="B193" s="24" t="s">
        <v>38</v>
      </c>
      <c r="C193" s="60">
        <f t="shared" ref="C193:R193" si="211">SUM(C194,C195)</f>
        <v>0</v>
      </c>
      <c r="D193" s="61">
        <f t="shared" si="211"/>
        <v>0</v>
      </c>
      <c r="E193" s="61">
        <f t="shared" si="211"/>
        <v>0</v>
      </c>
      <c r="F193" s="61">
        <f t="shared" si="211"/>
        <v>0</v>
      </c>
      <c r="G193" s="61">
        <f t="shared" si="211"/>
        <v>0</v>
      </c>
      <c r="H193" s="61">
        <f t="shared" si="211"/>
        <v>0</v>
      </c>
      <c r="I193" s="61">
        <f t="shared" si="211"/>
        <v>0</v>
      </c>
      <c r="J193" s="61">
        <f t="shared" si="211"/>
        <v>0</v>
      </c>
      <c r="K193" s="61">
        <f t="shared" si="211"/>
        <v>0</v>
      </c>
      <c r="L193" s="61">
        <f t="shared" si="211"/>
        <v>0</v>
      </c>
      <c r="M193" s="61">
        <f t="shared" si="211"/>
        <v>0</v>
      </c>
      <c r="N193" s="61">
        <f t="shared" si="211"/>
        <v>0</v>
      </c>
      <c r="O193" s="61">
        <f t="shared" si="211"/>
        <v>0</v>
      </c>
      <c r="P193" s="61">
        <f t="shared" si="211"/>
        <v>0</v>
      </c>
      <c r="Q193" s="61">
        <f t="shared" si="211"/>
        <v>0</v>
      </c>
      <c r="R193" s="61">
        <f t="shared" si="211"/>
        <v>0</v>
      </c>
      <c r="S193" s="39">
        <v>179</v>
      </c>
    </row>
    <row r="194" spans="1:19" ht="14.1" customHeight="1" x14ac:dyDescent="0.2">
      <c r="A194" s="34">
        <v>180</v>
      </c>
      <c r="B194" s="25" t="s">
        <v>43</v>
      </c>
      <c r="C194" s="10">
        <v>0</v>
      </c>
      <c r="D194" s="10">
        <v>0</v>
      </c>
      <c r="E194" s="10">
        <f t="shared" si="146"/>
        <v>0</v>
      </c>
      <c r="F194" s="10">
        <v>0</v>
      </c>
      <c r="G194" s="6">
        <f t="shared" ref="G194:G195" si="212">SUM(F194)</f>
        <v>0</v>
      </c>
      <c r="H194" s="10">
        <v>0</v>
      </c>
      <c r="I194" s="10">
        <f t="shared" si="148"/>
        <v>0</v>
      </c>
      <c r="J194" s="11">
        <v>0</v>
      </c>
      <c r="K194" s="6">
        <f t="shared" ref="K194:K195" si="213">SUM(J194)</f>
        <v>0</v>
      </c>
      <c r="L194" s="10">
        <v>0</v>
      </c>
      <c r="M194" s="10">
        <f t="shared" si="159"/>
        <v>0</v>
      </c>
      <c r="N194" s="11">
        <v>0</v>
      </c>
      <c r="O194" s="6">
        <f t="shared" ref="O194:O195" si="214">SUM(N194)</f>
        <v>0</v>
      </c>
      <c r="P194" s="10">
        <v>0</v>
      </c>
      <c r="Q194" s="10">
        <f t="shared" si="161"/>
        <v>0</v>
      </c>
      <c r="R194" s="11">
        <v>0</v>
      </c>
      <c r="S194" s="39">
        <v>180</v>
      </c>
    </row>
    <row r="195" spans="1:19" ht="14.1" customHeight="1" x14ac:dyDescent="0.2">
      <c r="A195" s="34">
        <v>181</v>
      </c>
      <c r="B195" s="25" t="s">
        <v>44</v>
      </c>
      <c r="C195" s="10">
        <v>0</v>
      </c>
      <c r="D195" s="10">
        <v>0</v>
      </c>
      <c r="E195" s="10">
        <f t="shared" si="146"/>
        <v>0</v>
      </c>
      <c r="F195" s="10">
        <v>0</v>
      </c>
      <c r="G195" s="6">
        <f t="shared" si="212"/>
        <v>0</v>
      </c>
      <c r="H195" s="10">
        <v>0</v>
      </c>
      <c r="I195" s="10">
        <f t="shared" si="148"/>
        <v>0</v>
      </c>
      <c r="J195" s="11">
        <v>0</v>
      </c>
      <c r="K195" s="6">
        <f t="shared" si="213"/>
        <v>0</v>
      </c>
      <c r="L195" s="10">
        <v>0</v>
      </c>
      <c r="M195" s="10">
        <f t="shared" si="159"/>
        <v>0</v>
      </c>
      <c r="N195" s="11">
        <v>0</v>
      </c>
      <c r="O195" s="6">
        <f t="shared" si="214"/>
        <v>0</v>
      </c>
      <c r="P195" s="10">
        <v>0</v>
      </c>
      <c r="Q195" s="10">
        <f t="shared" si="161"/>
        <v>0</v>
      </c>
      <c r="R195" s="11">
        <v>0</v>
      </c>
      <c r="S195" s="39">
        <v>181</v>
      </c>
    </row>
    <row r="196" spans="1:19" ht="15" customHeight="1" x14ac:dyDescent="0.2">
      <c r="A196" s="34">
        <v>182</v>
      </c>
      <c r="B196" s="54" t="s">
        <v>65</v>
      </c>
      <c r="C196" s="59">
        <f>SUM(C197,C201,C202,C203)</f>
        <v>4744.6000000000004</v>
      </c>
      <c r="D196" s="59">
        <f t="shared" ref="D196:R196" si="215">SUM(D197,D201,D202,D203)</f>
        <v>-747</v>
      </c>
      <c r="E196" s="59">
        <f t="shared" si="215"/>
        <v>2.2999999999999972</v>
      </c>
      <c r="F196" s="59">
        <f t="shared" si="215"/>
        <v>3999.9000000000005</v>
      </c>
      <c r="G196" s="59">
        <f t="shared" si="215"/>
        <v>3999.9000000000005</v>
      </c>
      <c r="H196" s="59">
        <f t="shared" si="215"/>
        <v>587.59999999999991</v>
      </c>
      <c r="I196" s="59">
        <f t="shared" si="215"/>
        <v>6.3000000000000114</v>
      </c>
      <c r="J196" s="59">
        <f t="shared" si="215"/>
        <v>4593.8</v>
      </c>
      <c r="K196" s="59">
        <f t="shared" si="215"/>
        <v>4593.8</v>
      </c>
      <c r="L196" s="59">
        <f t="shared" si="215"/>
        <v>-561.5</v>
      </c>
      <c r="M196" s="59">
        <f t="shared" si="215"/>
        <v>3.8999999999999462</v>
      </c>
      <c r="N196" s="59">
        <f t="shared" si="215"/>
        <v>4036.2</v>
      </c>
      <c r="O196" s="59">
        <f t="shared" si="215"/>
        <v>4036.2</v>
      </c>
      <c r="P196" s="59">
        <f t="shared" si="215"/>
        <v>-250.29999999999998</v>
      </c>
      <c r="Q196" s="59">
        <f t="shared" si="215"/>
        <v>2</v>
      </c>
      <c r="R196" s="59">
        <f t="shared" si="215"/>
        <v>3787.8999999999996</v>
      </c>
      <c r="S196" s="39">
        <v>182</v>
      </c>
    </row>
    <row r="197" spans="1:19" ht="14.1" customHeight="1" x14ac:dyDescent="0.2">
      <c r="A197" s="34">
        <v>183</v>
      </c>
      <c r="B197" s="16" t="s">
        <v>66</v>
      </c>
      <c r="C197" s="60">
        <f t="shared" ref="C197:R197" si="216">SUM(C198,C199)</f>
        <v>0</v>
      </c>
      <c r="D197" s="61">
        <f t="shared" si="216"/>
        <v>0</v>
      </c>
      <c r="E197" s="61">
        <f t="shared" si="216"/>
        <v>0</v>
      </c>
      <c r="F197" s="61">
        <f t="shared" si="216"/>
        <v>0</v>
      </c>
      <c r="G197" s="61">
        <f t="shared" si="216"/>
        <v>0</v>
      </c>
      <c r="H197" s="61">
        <f t="shared" si="216"/>
        <v>0</v>
      </c>
      <c r="I197" s="61">
        <f t="shared" si="216"/>
        <v>0</v>
      </c>
      <c r="J197" s="61">
        <f t="shared" si="216"/>
        <v>0</v>
      </c>
      <c r="K197" s="61">
        <f t="shared" si="216"/>
        <v>0</v>
      </c>
      <c r="L197" s="61">
        <f t="shared" si="216"/>
        <v>0</v>
      </c>
      <c r="M197" s="61">
        <f t="shared" si="216"/>
        <v>0</v>
      </c>
      <c r="N197" s="61">
        <f t="shared" si="216"/>
        <v>0</v>
      </c>
      <c r="O197" s="61">
        <f t="shared" si="216"/>
        <v>0</v>
      </c>
      <c r="P197" s="61">
        <f t="shared" si="216"/>
        <v>0</v>
      </c>
      <c r="Q197" s="61">
        <f t="shared" si="216"/>
        <v>0</v>
      </c>
      <c r="R197" s="61">
        <f t="shared" si="216"/>
        <v>0</v>
      </c>
      <c r="S197" s="39">
        <v>183</v>
      </c>
    </row>
    <row r="198" spans="1:19" ht="14.1" customHeight="1" x14ac:dyDescent="0.2">
      <c r="A198" s="34">
        <v>184</v>
      </c>
      <c r="B198" s="17" t="s">
        <v>67</v>
      </c>
      <c r="C198" s="10">
        <v>0</v>
      </c>
      <c r="D198" s="10">
        <v>0</v>
      </c>
      <c r="E198" s="10">
        <f t="shared" si="146"/>
        <v>0</v>
      </c>
      <c r="F198" s="10">
        <v>0</v>
      </c>
      <c r="G198" s="6">
        <f t="shared" ref="G198:G202" si="217">SUM(F198)</f>
        <v>0</v>
      </c>
      <c r="H198" s="10">
        <v>0</v>
      </c>
      <c r="I198" s="10">
        <f t="shared" si="148"/>
        <v>0</v>
      </c>
      <c r="J198" s="11">
        <v>0</v>
      </c>
      <c r="K198" s="6">
        <f t="shared" ref="K198:K202" si="218">SUM(J198)</f>
        <v>0</v>
      </c>
      <c r="L198" s="10">
        <v>0</v>
      </c>
      <c r="M198" s="10">
        <f t="shared" si="159"/>
        <v>0</v>
      </c>
      <c r="N198" s="11">
        <v>0</v>
      </c>
      <c r="O198" s="6">
        <f t="shared" ref="O198:O202" si="219">SUM(N198)</f>
        <v>0</v>
      </c>
      <c r="P198" s="10">
        <v>0</v>
      </c>
      <c r="Q198" s="10">
        <f t="shared" si="161"/>
        <v>0</v>
      </c>
      <c r="R198" s="11">
        <v>0</v>
      </c>
      <c r="S198" s="39">
        <v>184</v>
      </c>
    </row>
    <row r="199" spans="1:19" ht="14.1" customHeight="1" x14ac:dyDescent="0.2">
      <c r="A199" s="34">
        <v>185</v>
      </c>
      <c r="B199" s="17" t="s">
        <v>68</v>
      </c>
      <c r="C199" s="10">
        <v>0</v>
      </c>
      <c r="D199" s="10">
        <v>0</v>
      </c>
      <c r="E199" s="10">
        <f t="shared" si="146"/>
        <v>0</v>
      </c>
      <c r="F199" s="10">
        <v>0</v>
      </c>
      <c r="G199" s="6">
        <f t="shared" si="217"/>
        <v>0</v>
      </c>
      <c r="H199" s="10">
        <v>0</v>
      </c>
      <c r="I199" s="10">
        <f t="shared" si="148"/>
        <v>0</v>
      </c>
      <c r="J199" s="11">
        <v>0</v>
      </c>
      <c r="K199" s="6">
        <f t="shared" si="218"/>
        <v>0</v>
      </c>
      <c r="L199" s="10">
        <v>0</v>
      </c>
      <c r="M199" s="10">
        <f t="shared" si="159"/>
        <v>0</v>
      </c>
      <c r="N199" s="11">
        <v>0</v>
      </c>
      <c r="O199" s="6">
        <f t="shared" si="219"/>
        <v>0</v>
      </c>
      <c r="P199" s="10">
        <v>0</v>
      </c>
      <c r="Q199" s="10">
        <f t="shared" si="161"/>
        <v>0</v>
      </c>
      <c r="R199" s="11">
        <v>0</v>
      </c>
      <c r="S199" s="39">
        <v>185</v>
      </c>
    </row>
    <row r="200" spans="1:19" ht="14.1" customHeight="1" x14ac:dyDescent="0.2">
      <c r="A200" s="34">
        <v>186</v>
      </c>
      <c r="B200" s="19" t="s">
        <v>91</v>
      </c>
      <c r="C200" s="10">
        <v>0</v>
      </c>
      <c r="D200" s="10">
        <v>0</v>
      </c>
      <c r="E200" s="10">
        <f>+F200-C200-D200</f>
        <v>0</v>
      </c>
      <c r="F200" s="10">
        <v>0</v>
      </c>
      <c r="G200" s="6">
        <f t="shared" si="217"/>
        <v>0</v>
      </c>
      <c r="H200" s="10">
        <v>0</v>
      </c>
      <c r="I200" s="10">
        <f>+J200-G200-H200</f>
        <v>0</v>
      </c>
      <c r="J200" s="11">
        <v>0</v>
      </c>
      <c r="K200" s="6">
        <f t="shared" si="218"/>
        <v>0</v>
      </c>
      <c r="L200" s="10">
        <v>0</v>
      </c>
      <c r="M200" s="10">
        <f>+N200-K200-L200</f>
        <v>0</v>
      </c>
      <c r="N200" s="11">
        <v>0</v>
      </c>
      <c r="O200" s="6">
        <f t="shared" si="219"/>
        <v>0</v>
      </c>
      <c r="P200" s="10">
        <v>0</v>
      </c>
      <c r="Q200" s="10">
        <f>+R200-O200-P200</f>
        <v>0</v>
      </c>
      <c r="R200" s="11">
        <v>0</v>
      </c>
      <c r="S200" s="39">
        <v>186</v>
      </c>
    </row>
    <row r="201" spans="1:19" ht="14.1" customHeight="1" x14ac:dyDescent="0.2">
      <c r="A201" s="34">
        <v>187</v>
      </c>
      <c r="B201" s="16" t="s">
        <v>69</v>
      </c>
      <c r="C201" s="6">
        <v>172.40000000000003</v>
      </c>
      <c r="D201" s="6">
        <v>0</v>
      </c>
      <c r="E201" s="10">
        <f t="shared" si="146"/>
        <v>1.5999999999999943</v>
      </c>
      <c r="F201" s="6">
        <v>174.00000000000003</v>
      </c>
      <c r="G201" s="6">
        <f t="shared" si="217"/>
        <v>174.00000000000003</v>
      </c>
      <c r="H201" s="6">
        <v>0</v>
      </c>
      <c r="I201" s="10">
        <f t="shared" si="148"/>
        <v>4.4000000000000057</v>
      </c>
      <c r="J201" s="9">
        <v>178.40000000000003</v>
      </c>
      <c r="K201" s="6">
        <f t="shared" si="218"/>
        <v>178.40000000000003</v>
      </c>
      <c r="L201" s="6">
        <v>0</v>
      </c>
      <c r="M201" s="10">
        <f t="shared" ref="M201:M218" si="220">+N201-K201-L201</f>
        <v>2.6999999999999886</v>
      </c>
      <c r="N201" s="9">
        <v>181.10000000000002</v>
      </c>
      <c r="O201" s="6">
        <f t="shared" si="219"/>
        <v>181.10000000000002</v>
      </c>
      <c r="P201" s="6">
        <v>0</v>
      </c>
      <c r="Q201" s="10">
        <f t="shared" ref="Q201:Q218" si="221">+R201-O201-P201</f>
        <v>1.4000000000000057</v>
      </c>
      <c r="R201" s="9">
        <v>182.50000000000003</v>
      </c>
      <c r="S201" s="39">
        <v>187</v>
      </c>
    </row>
    <row r="202" spans="1:19" ht="14.1" customHeight="1" x14ac:dyDescent="0.2">
      <c r="A202" s="34">
        <v>188</v>
      </c>
      <c r="B202" s="16" t="s">
        <v>70</v>
      </c>
      <c r="C202" s="6">
        <v>73.100000000000009</v>
      </c>
      <c r="D202" s="6">
        <v>0</v>
      </c>
      <c r="E202" s="10">
        <f t="shared" si="146"/>
        <v>0.70000000000000284</v>
      </c>
      <c r="F202" s="6">
        <v>73.800000000000011</v>
      </c>
      <c r="G202" s="6">
        <f t="shared" si="217"/>
        <v>73.800000000000011</v>
      </c>
      <c r="H202" s="6">
        <v>0</v>
      </c>
      <c r="I202" s="10">
        <f t="shared" si="148"/>
        <v>1.9000000000000057</v>
      </c>
      <c r="J202" s="9">
        <v>75.700000000000017</v>
      </c>
      <c r="K202" s="6">
        <f t="shared" si="218"/>
        <v>75.700000000000017</v>
      </c>
      <c r="L202" s="6">
        <v>0</v>
      </c>
      <c r="M202" s="10">
        <f t="shared" si="220"/>
        <v>1.2000000000000028</v>
      </c>
      <c r="N202" s="9">
        <v>76.90000000000002</v>
      </c>
      <c r="O202" s="6">
        <f t="shared" si="219"/>
        <v>76.90000000000002</v>
      </c>
      <c r="P202" s="6">
        <v>0</v>
      </c>
      <c r="Q202" s="10">
        <f t="shared" si="221"/>
        <v>0.59999999999999432</v>
      </c>
      <c r="R202" s="9">
        <v>77.500000000000014</v>
      </c>
      <c r="S202" s="39">
        <v>188</v>
      </c>
    </row>
    <row r="203" spans="1:19" ht="14.1" customHeight="1" x14ac:dyDescent="0.2">
      <c r="A203" s="34">
        <v>189</v>
      </c>
      <c r="B203" s="16" t="s">
        <v>71</v>
      </c>
      <c r="C203" s="6">
        <f t="shared" ref="C203:R203" si="222">SUM(C204,C207,C212,C213)</f>
        <v>4499.1000000000004</v>
      </c>
      <c r="D203" s="6">
        <f t="shared" si="222"/>
        <v>-747</v>
      </c>
      <c r="E203" s="6">
        <f t="shared" si="222"/>
        <v>0</v>
      </c>
      <c r="F203" s="6">
        <f t="shared" si="222"/>
        <v>3752.1000000000004</v>
      </c>
      <c r="G203" s="6">
        <f t="shared" si="222"/>
        <v>3752.1000000000004</v>
      </c>
      <c r="H203" s="6">
        <f t="shared" si="222"/>
        <v>587.59999999999991</v>
      </c>
      <c r="I203" s="6">
        <f t="shared" si="222"/>
        <v>0</v>
      </c>
      <c r="J203" s="6">
        <f t="shared" si="222"/>
        <v>4339.7</v>
      </c>
      <c r="K203" s="6">
        <f t="shared" si="222"/>
        <v>4339.7</v>
      </c>
      <c r="L203" s="6">
        <f t="shared" si="222"/>
        <v>-561.5</v>
      </c>
      <c r="M203" s="6">
        <f t="shared" si="222"/>
        <v>-4.5297099404706387E-14</v>
      </c>
      <c r="N203" s="6">
        <f t="shared" si="222"/>
        <v>3778.2</v>
      </c>
      <c r="O203" s="6">
        <f t="shared" si="222"/>
        <v>3778.2</v>
      </c>
      <c r="P203" s="6">
        <f t="shared" si="222"/>
        <v>-250.29999999999998</v>
      </c>
      <c r="Q203" s="6">
        <f t="shared" si="222"/>
        <v>0</v>
      </c>
      <c r="R203" s="6">
        <f t="shared" si="222"/>
        <v>3527.8999999999996</v>
      </c>
      <c r="S203" s="39">
        <v>189</v>
      </c>
    </row>
    <row r="204" spans="1:19" ht="14.1" customHeight="1" x14ac:dyDescent="0.2">
      <c r="A204" s="34">
        <v>190</v>
      </c>
      <c r="B204" s="17" t="s">
        <v>51</v>
      </c>
      <c r="C204" s="60">
        <f t="shared" ref="C204:R204" si="223">SUM(C205,C206)</f>
        <v>3601.1000000000004</v>
      </c>
      <c r="D204" s="61">
        <f t="shared" si="223"/>
        <v>-851.6</v>
      </c>
      <c r="E204" s="61">
        <f t="shared" si="223"/>
        <v>0</v>
      </c>
      <c r="F204" s="61">
        <f t="shared" si="223"/>
        <v>2749.5000000000005</v>
      </c>
      <c r="G204" s="61">
        <f t="shared" si="223"/>
        <v>2749.5000000000005</v>
      </c>
      <c r="H204" s="61">
        <f t="shared" si="223"/>
        <v>625.29999999999995</v>
      </c>
      <c r="I204" s="61">
        <f t="shared" si="223"/>
        <v>0</v>
      </c>
      <c r="J204" s="61">
        <f t="shared" si="223"/>
        <v>3374.8</v>
      </c>
      <c r="K204" s="61">
        <f t="shared" si="223"/>
        <v>3374.8</v>
      </c>
      <c r="L204" s="61">
        <f t="shared" si="223"/>
        <v>-556.79999999999995</v>
      </c>
      <c r="M204" s="61">
        <f t="shared" si="223"/>
        <v>0</v>
      </c>
      <c r="N204" s="61">
        <f t="shared" si="223"/>
        <v>2818</v>
      </c>
      <c r="O204" s="61">
        <f t="shared" si="223"/>
        <v>2818</v>
      </c>
      <c r="P204" s="61">
        <f t="shared" si="223"/>
        <v>-374.7</v>
      </c>
      <c r="Q204" s="61">
        <f t="shared" si="223"/>
        <v>0</v>
      </c>
      <c r="R204" s="61">
        <f t="shared" si="223"/>
        <v>2443.3000000000002</v>
      </c>
      <c r="S204" s="39">
        <v>190</v>
      </c>
    </row>
    <row r="205" spans="1:19" ht="14.1" customHeight="1" x14ac:dyDescent="0.2">
      <c r="A205" s="34">
        <v>191</v>
      </c>
      <c r="B205" s="22" t="s">
        <v>72</v>
      </c>
      <c r="C205" s="10">
        <v>0</v>
      </c>
      <c r="D205" s="10">
        <v>0</v>
      </c>
      <c r="E205" s="10">
        <f t="shared" si="146"/>
        <v>0</v>
      </c>
      <c r="F205" s="10">
        <v>0</v>
      </c>
      <c r="G205" s="6">
        <f t="shared" ref="G205:G206" si="224">SUM(F205)</f>
        <v>0</v>
      </c>
      <c r="H205" s="10">
        <v>0</v>
      </c>
      <c r="I205" s="10">
        <f t="shared" si="148"/>
        <v>0</v>
      </c>
      <c r="J205" s="11">
        <v>0</v>
      </c>
      <c r="K205" s="6">
        <f t="shared" ref="K205:K206" si="225">SUM(J205)</f>
        <v>0</v>
      </c>
      <c r="L205" s="10">
        <v>0</v>
      </c>
      <c r="M205" s="10">
        <f t="shared" si="220"/>
        <v>0</v>
      </c>
      <c r="N205" s="11">
        <v>0</v>
      </c>
      <c r="O205" s="6">
        <f t="shared" ref="O205:O206" si="226">SUM(N205)</f>
        <v>0</v>
      </c>
      <c r="P205" s="10">
        <v>0</v>
      </c>
      <c r="Q205" s="10">
        <f t="shared" si="221"/>
        <v>0</v>
      </c>
      <c r="R205" s="11">
        <v>0</v>
      </c>
      <c r="S205" s="39">
        <v>191</v>
      </c>
    </row>
    <row r="206" spans="1:19" ht="14.1" customHeight="1" x14ac:dyDescent="0.2">
      <c r="A206" s="34">
        <v>192</v>
      </c>
      <c r="B206" s="22" t="s">
        <v>73</v>
      </c>
      <c r="C206" s="6">
        <v>3601.1000000000004</v>
      </c>
      <c r="D206" s="6">
        <v>-851.6</v>
      </c>
      <c r="E206" s="10">
        <f t="shared" si="146"/>
        <v>0</v>
      </c>
      <c r="F206" s="6">
        <v>2749.5000000000005</v>
      </c>
      <c r="G206" s="6">
        <f t="shared" si="224"/>
        <v>2749.5000000000005</v>
      </c>
      <c r="H206" s="6">
        <v>625.29999999999995</v>
      </c>
      <c r="I206" s="10">
        <f t="shared" si="148"/>
        <v>0</v>
      </c>
      <c r="J206" s="9">
        <v>3374.8</v>
      </c>
      <c r="K206" s="6">
        <f t="shared" si="225"/>
        <v>3374.8</v>
      </c>
      <c r="L206" s="6">
        <v>-556.79999999999995</v>
      </c>
      <c r="M206" s="10">
        <f t="shared" si="220"/>
        <v>0</v>
      </c>
      <c r="N206" s="9">
        <v>2818</v>
      </c>
      <c r="O206" s="6">
        <f t="shared" si="226"/>
        <v>2818</v>
      </c>
      <c r="P206" s="6">
        <v>-374.7</v>
      </c>
      <c r="Q206" s="10">
        <f t="shared" si="221"/>
        <v>0</v>
      </c>
      <c r="R206" s="9">
        <v>2443.3000000000002</v>
      </c>
      <c r="S206" s="39">
        <v>192</v>
      </c>
    </row>
    <row r="207" spans="1:19" ht="14.1" customHeight="1" x14ac:dyDescent="0.2">
      <c r="A207" s="34">
        <v>193</v>
      </c>
      <c r="B207" s="17" t="s">
        <v>74</v>
      </c>
      <c r="C207" s="6">
        <f t="shared" ref="C207:R207" si="227">SUM(C208,C211)</f>
        <v>897.99999999999977</v>
      </c>
      <c r="D207" s="6">
        <f t="shared" si="227"/>
        <v>104.6</v>
      </c>
      <c r="E207" s="6">
        <f t="shared" si="227"/>
        <v>0</v>
      </c>
      <c r="F207" s="6">
        <f t="shared" si="227"/>
        <v>1002.5999999999998</v>
      </c>
      <c r="G207" s="6">
        <f t="shared" si="227"/>
        <v>1002.5999999999998</v>
      </c>
      <c r="H207" s="6">
        <f t="shared" si="227"/>
        <v>-37.700000000000003</v>
      </c>
      <c r="I207" s="6">
        <f t="shared" si="227"/>
        <v>0</v>
      </c>
      <c r="J207" s="6">
        <f t="shared" si="227"/>
        <v>964.89999999999975</v>
      </c>
      <c r="K207" s="6">
        <f t="shared" si="227"/>
        <v>964.89999999999975</v>
      </c>
      <c r="L207" s="6">
        <f t="shared" si="227"/>
        <v>-4.7</v>
      </c>
      <c r="M207" s="6">
        <f t="shared" si="227"/>
        <v>-4.5297099404706387E-14</v>
      </c>
      <c r="N207" s="6">
        <f t="shared" si="227"/>
        <v>960.1999999999997</v>
      </c>
      <c r="O207" s="6">
        <f t="shared" si="227"/>
        <v>960.1999999999997</v>
      </c>
      <c r="P207" s="6">
        <f t="shared" si="227"/>
        <v>124.4</v>
      </c>
      <c r="Q207" s="6">
        <f t="shared" si="227"/>
        <v>0</v>
      </c>
      <c r="R207" s="6">
        <f t="shared" si="227"/>
        <v>1084.5999999999997</v>
      </c>
      <c r="S207" s="39">
        <v>193</v>
      </c>
    </row>
    <row r="208" spans="1:19" ht="14.1" customHeight="1" x14ac:dyDescent="0.2">
      <c r="A208" s="34">
        <v>194</v>
      </c>
      <c r="B208" s="22" t="s">
        <v>42</v>
      </c>
      <c r="C208" s="60">
        <f t="shared" ref="C208:R208" si="228">SUM(C209,C210)</f>
        <v>897.99999999999977</v>
      </c>
      <c r="D208" s="61">
        <f t="shared" si="228"/>
        <v>104.6</v>
      </c>
      <c r="E208" s="61">
        <f t="shared" si="228"/>
        <v>0</v>
      </c>
      <c r="F208" s="61">
        <f t="shared" si="228"/>
        <v>1002.5999999999998</v>
      </c>
      <c r="G208" s="61">
        <f t="shared" si="228"/>
        <v>1002.5999999999998</v>
      </c>
      <c r="H208" s="61">
        <f t="shared" si="228"/>
        <v>-37.700000000000003</v>
      </c>
      <c r="I208" s="61">
        <f t="shared" si="228"/>
        <v>0</v>
      </c>
      <c r="J208" s="61">
        <f t="shared" si="228"/>
        <v>964.89999999999975</v>
      </c>
      <c r="K208" s="61">
        <f t="shared" si="228"/>
        <v>964.89999999999975</v>
      </c>
      <c r="L208" s="61">
        <f t="shared" si="228"/>
        <v>-4.7</v>
      </c>
      <c r="M208" s="61">
        <f t="shared" si="228"/>
        <v>-4.5297099404706387E-14</v>
      </c>
      <c r="N208" s="61">
        <f t="shared" si="228"/>
        <v>960.1999999999997</v>
      </c>
      <c r="O208" s="61">
        <f t="shared" si="228"/>
        <v>960.1999999999997</v>
      </c>
      <c r="P208" s="61">
        <f t="shared" si="228"/>
        <v>124.4</v>
      </c>
      <c r="Q208" s="61">
        <f t="shared" si="228"/>
        <v>0</v>
      </c>
      <c r="R208" s="61">
        <f t="shared" si="228"/>
        <v>1084.5999999999997</v>
      </c>
      <c r="S208" s="39">
        <v>194</v>
      </c>
    </row>
    <row r="209" spans="1:19" ht="14.1" customHeight="1" x14ac:dyDescent="0.2">
      <c r="A209" s="34">
        <v>195</v>
      </c>
      <c r="B209" s="24" t="s">
        <v>43</v>
      </c>
      <c r="C209" s="10">
        <v>0</v>
      </c>
      <c r="D209" s="10">
        <v>0</v>
      </c>
      <c r="E209" s="10">
        <f t="shared" ref="E209:E214" si="229">+F209-C209-D209</f>
        <v>0</v>
      </c>
      <c r="F209" s="10">
        <v>0</v>
      </c>
      <c r="G209" s="6">
        <f t="shared" ref="G209:G214" si="230">SUM(F209)</f>
        <v>0</v>
      </c>
      <c r="H209" s="10">
        <v>0</v>
      </c>
      <c r="I209" s="10">
        <f t="shared" ref="I209:I271" si="231">+J209-G209-H209</f>
        <v>0</v>
      </c>
      <c r="J209" s="11">
        <v>0</v>
      </c>
      <c r="K209" s="6">
        <f t="shared" ref="K209:K214" si="232">SUM(J209)</f>
        <v>0</v>
      </c>
      <c r="L209" s="10">
        <v>0</v>
      </c>
      <c r="M209" s="10">
        <f t="shared" si="220"/>
        <v>0</v>
      </c>
      <c r="N209" s="11">
        <v>0</v>
      </c>
      <c r="O209" s="6">
        <f t="shared" ref="O209:O214" si="233">SUM(N209)</f>
        <v>0</v>
      </c>
      <c r="P209" s="10">
        <v>0</v>
      </c>
      <c r="Q209" s="10">
        <f t="shared" si="221"/>
        <v>0</v>
      </c>
      <c r="R209" s="11">
        <v>0</v>
      </c>
      <c r="S209" s="39">
        <v>195</v>
      </c>
    </row>
    <row r="210" spans="1:19" ht="14.1" customHeight="1" x14ac:dyDescent="0.2">
      <c r="A210" s="34">
        <v>196</v>
      </c>
      <c r="B210" s="24" t="s">
        <v>44</v>
      </c>
      <c r="C210" s="6">
        <v>897.99999999999977</v>
      </c>
      <c r="D210" s="6">
        <v>104.6</v>
      </c>
      <c r="E210" s="10">
        <f t="shared" si="229"/>
        <v>0</v>
      </c>
      <c r="F210" s="6">
        <v>1002.5999999999998</v>
      </c>
      <c r="G210" s="6">
        <f t="shared" si="230"/>
        <v>1002.5999999999998</v>
      </c>
      <c r="H210" s="6">
        <v>-37.700000000000003</v>
      </c>
      <c r="I210" s="6">
        <f t="shared" si="231"/>
        <v>0</v>
      </c>
      <c r="J210" s="9">
        <v>964.89999999999975</v>
      </c>
      <c r="K210" s="6">
        <f t="shared" si="232"/>
        <v>964.89999999999975</v>
      </c>
      <c r="L210" s="6">
        <v>-4.7</v>
      </c>
      <c r="M210" s="6">
        <f t="shared" si="220"/>
        <v>-4.5297099404706387E-14</v>
      </c>
      <c r="N210" s="9">
        <v>960.1999999999997</v>
      </c>
      <c r="O210" s="6">
        <f t="shared" si="233"/>
        <v>960.1999999999997</v>
      </c>
      <c r="P210" s="6">
        <v>124.4</v>
      </c>
      <c r="Q210" s="6">
        <f t="shared" si="221"/>
        <v>0</v>
      </c>
      <c r="R210" s="9">
        <v>1084.5999999999997</v>
      </c>
      <c r="S210" s="39">
        <v>196</v>
      </c>
    </row>
    <row r="211" spans="1:19" ht="14.1" customHeight="1" x14ac:dyDescent="0.2">
      <c r="A211" s="34">
        <v>197</v>
      </c>
      <c r="B211" s="22" t="s">
        <v>22</v>
      </c>
      <c r="C211" s="10">
        <v>0</v>
      </c>
      <c r="D211" s="10">
        <v>0</v>
      </c>
      <c r="E211" s="10">
        <f t="shared" si="229"/>
        <v>0</v>
      </c>
      <c r="F211" s="10">
        <v>0</v>
      </c>
      <c r="G211" s="6">
        <f t="shared" si="230"/>
        <v>0</v>
      </c>
      <c r="H211" s="10">
        <v>0</v>
      </c>
      <c r="I211" s="10">
        <f t="shared" si="231"/>
        <v>0</v>
      </c>
      <c r="J211" s="11">
        <v>0</v>
      </c>
      <c r="K211" s="6">
        <f t="shared" si="232"/>
        <v>0</v>
      </c>
      <c r="L211" s="10">
        <v>0</v>
      </c>
      <c r="M211" s="10">
        <f t="shared" si="220"/>
        <v>0</v>
      </c>
      <c r="N211" s="11">
        <v>0</v>
      </c>
      <c r="O211" s="6">
        <f t="shared" si="233"/>
        <v>0</v>
      </c>
      <c r="P211" s="10">
        <v>0</v>
      </c>
      <c r="Q211" s="10">
        <f t="shared" si="221"/>
        <v>0</v>
      </c>
      <c r="R211" s="11">
        <v>0</v>
      </c>
      <c r="S211" s="39">
        <v>197</v>
      </c>
    </row>
    <row r="212" spans="1:19" ht="14.1" customHeight="1" x14ac:dyDescent="0.2">
      <c r="A212" s="34">
        <v>198</v>
      </c>
      <c r="B212" s="21" t="s">
        <v>75</v>
      </c>
      <c r="C212" s="10">
        <v>0</v>
      </c>
      <c r="D212" s="10">
        <v>0</v>
      </c>
      <c r="E212" s="10">
        <f t="shared" si="229"/>
        <v>0</v>
      </c>
      <c r="F212" s="10">
        <v>0</v>
      </c>
      <c r="G212" s="6">
        <f t="shared" si="230"/>
        <v>0</v>
      </c>
      <c r="H212" s="10">
        <v>0</v>
      </c>
      <c r="I212" s="10">
        <f t="shared" si="231"/>
        <v>0</v>
      </c>
      <c r="J212" s="11">
        <v>0</v>
      </c>
      <c r="K212" s="6">
        <f t="shared" si="232"/>
        <v>0</v>
      </c>
      <c r="L212" s="10">
        <v>0</v>
      </c>
      <c r="M212" s="10">
        <f t="shared" si="220"/>
        <v>0</v>
      </c>
      <c r="N212" s="11">
        <v>0</v>
      </c>
      <c r="O212" s="6">
        <f t="shared" si="233"/>
        <v>0</v>
      </c>
      <c r="P212" s="10">
        <v>0</v>
      </c>
      <c r="Q212" s="10">
        <f t="shared" si="221"/>
        <v>0</v>
      </c>
      <c r="R212" s="11">
        <v>0</v>
      </c>
      <c r="S212" s="39">
        <v>198</v>
      </c>
    </row>
    <row r="213" spans="1:19" ht="14.1" customHeight="1" x14ac:dyDescent="0.2">
      <c r="A213" s="34">
        <v>199</v>
      </c>
      <c r="B213" s="17" t="s">
        <v>76</v>
      </c>
      <c r="C213" s="10">
        <v>0</v>
      </c>
      <c r="D213" s="10">
        <v>0</v>
      </c>
      <c r="E213" s="10">
        <f t="shared" si="229"/>
        <v>0</v>
      </c>
      <c r="F213" s="10">
        <v>0</v>
      </c>
      <c r="G213" s="6">
        <f t="shared" si="230"/>
        <v>0</v>
      </c>
      <c r="H213" s="10">
        <v>0</v>
      </c>
      <c r="I213" s="10">
        <f t="shared" si="231"/>
        <v>0</v>
      </c>
      <c r="J213" s="11">
        <v>0</v>
      </c>
      <c r="K213" s="6">
        <f t="shared" si="232"/>
        <v>0</v>
      </c>
      <c r="L213" s="10">
        <v>0</v>
      </c>
      <c r="M213" s="10">
        <f t="shared" si="220"/>
        <v>0</v>
      </c>
      <c r="N213" s="11">
        <v>0</v>
      </c>
      <c r="O213" s="6">
        <f t="shared" si="233"/>
        <v>0</v>
      </c>
      <c r="P213" s="10">
        <v>0</v>
      </c>
      <c r="Q213" s="10">
        <f t="shared" si="221"/>
        <v>0</v>
      </c>
      <c r="R213" s="11">
        <v>0</v>
      </c>
      <c r="S213" s="39">
        <v>199</v>
      </c>
    </row>
    <row r="214" spans="1:19" ht="14.1" customHeight="1" x14ac:dyDescent="0.2">
      <c r="A214" s="34">
        <v>200</v>
      </c>
      <c r="B214" s="17" t="s">
        <v>77</v>
      </c>
      <c r="C214" s="10">
        <v>0</v>
      </c>
      <c r="D214" s="10">
        <v>0</v>
      </c>
      <c r="E214" s="10">
        <f t="shared" si="229"/>
        <v>0</v>
      </c>
      <c r="F214" s="10">
        <v>0</v>
      </c>
      <c r="G214" s="6">
        <f t="shared" si="230"/>
        <v>0</v>
      </c>
      <c r="H214" s="10">
        <v>0</v>
      </c>
      <c r="I214" s="10">
        <f t="shared" si="231"/>
        <v>0</v>
      </c>
      <c r="J214" s="11">
        <v>0</v>
      </c>
      <c r="K214" s="6">
        <f t="shared" si="232"/>
        <v>0</v>
      </c>
      <c r="L214" s="10">
        <v>0</v>
      </c>
      <c r="M214" s="10">
        <f t="shared" si="220"/>
        <v>0</v>
      </c>
      <c r="N214" s="11">
        <v>0</v>
      </c>
      <c r="O214" s="6">
        <f t="shared" si="233"/>
        <v>0</v>
      </c>
      <c r="P214" s="10">
        <v>0</v>
      </c>
      <c r="Q214" s="10">
        <f t="shared" si="221"/>
        <v>0</v>
      </c>
      <c r="R214" s="11">
        <v>0</v>
      </c>
      <c r="S214" s="39">
        <v>200</v>
      </c>
    </row>
    <row r="215" spans="1:19" s="15" customFormat="1" ht="15.95" customHeight="1" x14ac:dyDescent="0.25">
      <c r="A215" s="34">
        <v>201</v>
      </c>
      <c r="B215" s="56" t="s">
        <v>78</v>
      </c>
      <c r="C215" s="58">
        <f>SUM(C216,C240,C272,C284,C414,C438)</f>
        <v>126221.29999999999</v>
      </c>
      <c r="D215" s="58">
        <f t="shared" ref="D215:R215" si="234">SUM(D216,D240,D272,D284,D414,D438)</f>
        <v>277.99999999999977</v>
      </c>
      <c r="E215" s="58">
        <f t="shared" si="234"/>
        <v>-249.6999999999953</v>
      </c>
      <c r="F215" s="58">
        <f t="shared" si="234"/>
        <v>126249.60000000001</v>
      </c>
      <c r="G215" s="58">
        <f t="shared" si="234"/>
        <v>126249.60000000001</v>
      </c>
      <c r="H215" s="58">
        <f t="shared" si="234"/>
        <v>-108.90000000000055</v>
      </c>
      <c r="I215" s="58">
        <f t="shared" si="234"/>
        <v>318.8999999999939</v>
      </c>
      <c r="J215" s="58">
        <f t="shared" si="234"/>
        <v>126459.59999999998</v>
      </c>
      <c r="K215" s="58">
        <f t="shared" si="234"/>
        <v>126459.59999999998</v>
      </c>
      <c r="L215" s="58">
        <f t="shared" si="234"/>
        <v>2362.3000000000002</v>
      </c>
      <c r="M215" s="58">
        <f t="shared" si="234"/>
        <v>37.900000000006209</v>
      </c>
      <c r="N215" s="58">
        <f t="shared" si="234"/>
        <v>128859.80000000002</v>
      </c>
      <c r="O215" s="58">
        <f t="shared" si="234"/>
        <v>128859.80000000002</v>
      </c>
      <c r="P215" s="58">
        <f t="shared" si="234"/>
        <v>949.70000000000016</v>
      </c>
      <c r="Q215" s="58">
        <f t="shared" si="234"/>
        <v>-129.69999999999786</v>
      </c>
      <c r="R215" s="58">
        <f t="shared" si="234"/>
        <v>129679.79999999999</v>
      </c>
      <c r="S215" s="39">
        <v>201</v>
      </c>
    </row>
    <row r="216" spans="1:19" ht="15" customHeight="1" x14ac:dyDescent="0.2">
      <c r="A216" s="34">
        <v>202</v>
      </c>
      <c r="B216" s="54" t="s">
        <v>21</v>
      </c>
      <c r="C216" s="59">
        <f>SUM(C217,C226)</f>
        <v>50631.999999999993</v>
      </c>
      <c r="D216" s="59">
        <f t="shared" ref="D216:R216" si="235">SUM(D217,D226)</f>
        <v>1563.2</v>
      </c>
      <c r="E216" s="59">
        <f t="shared" si="235"/>
        <v>6.8212102632969618E-13</v>
      </c>
      <c r="F216" s="59">
        <f t="shared" si="235"/>
        <v>52195.199999999997</v>
      </c>
      <c r="G216" s="59">
        <f t="shared" si="235"/>
        <v>52195.199999999997</v>
      </c>
      <c r="H216" s="59">
        <f t="shared" si="235"/>
        <v>1567.5</v>
      </c>
      <c r="I216" s="59">
        <f t="shared" si="235"/>
        <v>-9.9999999998544808E-2</v>
      </c>
      <c r="J216" s="59">
        <f t="shared" si="235"/>
        <v>53762.599999999991</v>
      </c>
      <c r="K216" s="59">
        <f t="shared" si="235"/>
        <v>53762.599999999991</v>
      </c>
      <c r="L216" s="59">
        <f t="shared" si="235"/>
        <v>1779.1</v>
      </c>
      <c r="M216" s="59">
        <f t="shared" si="235"/>
        <v>0.10000000000434284</v>
      </c>
      <c r="N216" s="59">
        <f t="shared" si="235"/>
        <v>55541.8</v>
      </c>
      <c r="O216" s="59">
        <f t="shared" si="235"/>
        <v>55541.8</v>
      </c>
      <c r="P216" s="59">
        <f t="shared" si="235"/>
        <v>1155.7</v>
      </c>
      <c r="Q216" s="59">
        <f t="shared" si="235"/>
        <v>0.10000000000110276</v>
      </c>
      <c r="R216" s="59">
        <f t="shared" si="235"/>
        <v>56697.599999999999</v>
      </c>
      <c r="S216" s="39">
        <v>202</v>
      </c>
    </row>
    <row r="217" spans="1:19" ht="15" customHeight="1" x14ac:dyDescent="0.2">
      <c r="A217" s="34">
        <v>203</v>
      </c>
      <c r="B217" s="55" t="s">
        <v>22</v>
      </c>
      <c r="C217" s="10">
        <f t="shared" ref="C217:R217" si="236">SUM(C218,C219,C220)</f>
        <v>36554.399999999994</v>
      </c>
      <c r="D217" s="10">
        <f t="shared" si="236"/>
        <v>1066.4000000000001</v>
      </c>
      <c r="E217" s="10">
        <f t="shared" si="236"/>
        <v>-9.9999999997180566E-2</v>
      </c>
      <c r="F217" s="10">
        <f t="shared" si="236"/>
        <v>37620.699999999997</v>
      </c>
      <c r="G217" s="10">
        <f t="shared" si="236"/>
        <v>37620.699999999997</v>
      </c>
      <c r="H217" s="10">
        <f t="shared" si="236"/>
        <v>953.49999999999989</v>
      </c>
      <c r="I217" s="10">
        <f t="shared" si="236"/>
        <v>0</v>
      </c>
      <c r="J217" s="10">
        <f t="shared" si="236"/>
        <v>38574.199999999997</v>
      </c>
      <c r="K217" s="10">
        <f t="shared" si="236"/>
        <v>38574.199999999997</v>
      </c>
      <c r="L217" s="10">
        <f t="shared" si="236"/>
        <v>1361</v>
      </c>
      <c r="M217" s="10">
        <f t="shared" si="236"/>
        <v>0.10000000000582077</v>
      </c>
      <c r="N217" s="10">
        <f t="shared" si="236"/>
        <v>39935.300000000003</v>
      </c>
      <c r="O217" s="10">
        <f t="shared" si="236"/>
        <v>39935.300000000003</v>
      </c>
      <c r="P217" s="10">
        <f t="shared" si="236"/>
        <v>859.5</v>
      </c>
      <c r="Q217" s="10">
        <f t="shared" si="236"/>
        <v>0</v>
      </c>
      <c r="R217" s="10">
        <f t="shared" si="236"/>
        <v>40794.800000000003</v>
      </c>
      <c r="S217" s="39">
        <v>203</v>
      </c>
    </row>
    <row r="218" spans="1:19" ht="14.1" customHeight="1" x14ac:dyDescent="0.2">
      <c r="A218" s="34">
        <v>204</v>
      </c>
      <c r="B218" s="17" t="s">
        <v>23</v>
      </c>
      <c r="C218" s="6">
        <v>36554.399999999994</v>
      </c>
      <c r="D218" s="6">
        <v>1066.4000000000001</v>
      </c>
      <c r="E218" s="6">
        <f t="shared" ref="E218:E271" si="237">+F218-C218-D218</f>
        <v>-9.9999999997180566E-2</v>
      </c>
      <c r="F218" s="6">
        <v>37620.699999999997</v>
      </c>
      <c r="G218" s="6">
        <f t="shared" ref="G218:G219" si="238">SUM(F218)</f>
        <v>37620.699999999997</v>
      </c>
      <c r="H218" s="6">
        <v>953.49999999999989</v>
      </c>
      <c r="I218" s="6">
        <f t="shared" si="231"/>
        <v>0</v>
      </c>
      <c r="J218" s="9">
        <v>38574.199999999997</v>
      </c>
      <c r="K218" s="6">
        <f t="shared" ref="K218:K219" si="239">SUM(J218)</f>
        <v>38574.199999999997</v>
      </c>
      <c r="L218" s="6">
        <v>1361</v>
      </c>
      <c r="M218" s="6">
        <f t="shared" si="220"/>
        <v>0.10000000000582077</v>
      </c>
      <c r="N218" s="9">
        <v>39935.300000000003</v>
      </c>
      <c r="O218" s="6">
        <f t="shared" ref="O218:O219" si="240">SUM(N218)</f>
        <v>39935.300000000003</v>
      </c>
      <c r="P218" s="6">
        <v>859.5</v>
      </c>
      <c r="Q218" s="6">
        <f t="shared" si="221"/>
        <v>0</v>
      </c>
      <c r="R218" s="9">
        <v>40794.800000000003</v>
      </c>
      <c r="S218" s="39">
        <v>204</v>
      </c>
    </row>
    <row r="219" spans="1:19" ht="14.1" customHeight="1" x14ac:dyDescent="0.2">
      <c r="A219" s="34">
        <v>205</v>
      </c>
      <c r="B219" s="17" t="s">
        <v>85</v>
      </c>
      <c r="C219" s="10">
        <v>0</v>
      </c>
      <c r="D219" s="10">
        <v>0</v>
      </c>
      <c r="E219" s="10">
        <f>+F219-C219-D219</f>
        <v>0</v>
      </c>
      <c r="F219" s="10">
        <v>0</v>
      </c>
      <c r="G219" s="6">
        <f t="shared" si="238"/>
        <v>0</v>
      </c>
      <c r="H219" s="10">
        <v>0</v>
      </c>
      <c r="I219" s="10">
        <f>+J219-G219-H219</f>
        <v>0</v>
      </c>
      <c r="J219" s="11">
        <v>0</v>
      </c>
      <c r="K219" s="6">
        <f t="shared" si="239"/>
        <v>0</v>
      </c>
      <c r="L219" s="10">
        <v>0</v>
      </c>
      <c r="M219" s="10">
        <f>+N219-K219-L219</f>
        <v>0</v>
      </c>
      <c r="N219" s="11">
        <v>0</v>
      </c>
      <c r="O219" s="6">
        <f t="shared" si="240"/>
        <v>0</v>
      </c>
      <c r="P219" s="10">
        <v>0</v>
      </c>
      <c r="Q219" s="10">
        <f>+R219-O219-P219</f>
        <v>0</v>
      </c>
      <c r="R219" s="11">
        <v>0</v>
      </c>
      <c r="S219" s="39">
        <v>205</v>
      </c>
    </row>
    <row r="220" spans="1:19" ht="14.1" customHeight="1" x14ac:dyDescent="0.2">
      <c r="A220" s="34">
        <v>206</v>
      </c>
      <c r="B220" s="17" t="s">
        <v>24</v>
      </c>
      <c r="C220" s="10">
        <f t="shared" ref="C220:R220" si="241">SUM(C221,C222,C223)</f>
        <v>0</v>
      </c>
      <c r="D220" s="10">
        <f t="shared" si="241"/>
        <v>0</v>
      </c>
      <c r="E220" s="10">
        <f t="shared" si="241"/>
        <v>0</v>
      </c>
      <c r="F220" s="10">
        <f t="shared" si="241"/>
        <v>0</v>
      </c>
      <c r="G220" s="10">
        <f t="shared" si="241"/>
        <v>0</v>
      </c>
      <c r="H220" s="10">
        <f t="shared" si="241"/>
        <v>0</v>
      </c>
      <c r="I220" s="10">
        <f t="shared" si="241"/>
        <v>0</v>
      </c>
      <c r="J220" s="10">
        <f t="shared" si="241"/>
        <v>0</v>
      </c>
      <c r="K220" s="10">
        <f t="shared" si="241"/>
        <v>0</v>
      </c>
      <c r="L220" s="10">
        <f t="shared" si="241"/>
        <v>0</v>
      </c>
      <c r="M220" s="10">
        <f t="shared" si="241"/>
        <v>0</v>
      </c>
      <c r="N220" s="10">
        <f t="shared" si="241"/>
        <v>0</v>
      </c>
      <c r="O220" s="10">
        <f t="shared" si="241"/>
        <v>0</v>
      </c>
      <c r="P220" s="10">
        <f t="shared" si="241"/>
        <v>0</v>
      </c>
      <c r="Q220" s="10">
        <f t="shared" si="241"/>
        <v>0</v>
      </c>
      <c r="R220" s="10">
        <f t="shared" si="241"/>
        <v>0</v>
      </c>
      <c r="S220" s="39">
        <v>206</v>
      </c>
    </row>
    <row r="221" spans="1:19" ht="14.1" customHeight="1" x14ac:dyDescent="0.2">
      <c r="A221" s="34">
        <v>207</v>
      </c>
      <c r="B221" s="18" t="s">
        <v>25</v>
      </c>
      <c r="C221" s="10">
        <v>0</v>
      </c>
      <c r="D221" s="10">
        <v>0</v>
      </c>
      <c r="E221" s="10">
        <f t="shared" si="237"/>
        <v>0</v>
      </c>
      <c r="F221" s="10">
        <v>0</v>
      </c>
      <c r="G221" s="6">
        <f t="shared" ref="G221:G225" si="242">SUM(F221)</f>
        <v>0</v>
      </c>
      <c r="H221" s="10">
        <v>0</v>
      </c>
      <c r="I221" s="10">
        <f t="shared" si="231"/>
        <v>0</v>
      </c>
      <c r="J221" s="11">
        <v>0</v>
      </c>
      <c r="K221" s="6">
        <f t="shared" ref="K221:K225" si="243">SUM(J221)</f>
        <v>0</v>
      </c>
      <c r="L221" s="10">
        <v>0</v>
      </c>
      <c r="M221" s="10">
        <f t="shared" ref="M221:M224" si="244">+N221-K221-L221</f>
        <v>0</v>
      </c>
      <c r="N221" s="11">
        <v>0</v>
      </c>
      <c r="O221" s="6">
        <f t="shared" ref="O221:O225" si="245">SUM(N221)</f>
        <v>0</v>
      </c>
      <c r="P221" s="10">
        <v>0</v>
      </c>
      <c r="Q221" s="10">
        <f t="shared" ref="Q221:Q224" si="246">+R221-O221-P221</f>
        <v>0</v>
      </c>
      <c r="R221" s="11">
        <v>0</v>
      </c>
      <c r="S221" s="39">
        <v>207</v>
      </c>
    </row>
    <row r="222" spans="1:19" ht="14.1" customHeight="1" x14ac:dyDescent="0.2">
      <c r="A222" s="34">
        <v>208</v>
      </c>
      <c r="B222" s="18" t="s">
        <v>26</v>
      </c>
      <c r="C222" s="10">
        <v>0</v>
      </c>
      <c r="D222" s="10">
        <v>0</v>
      </c>
      <c r="E222" s="10">
        <f t="shared" si="237"/>
        <v>0</v>
      </c>
      <c r="F222" s="10">
        <v>0</v>
      </c>
      <c r="G222" s="6">
        <f t="shared" si="242"/>
        <v>0</v>
      </c>
      <c r="H222" s="10">
        <v>0</v>
      </c>
      <c r="I222" s="10">
        <f t="shared" si="231"/>
        <v>0</v>
      </c>
      <c r="J222" s="11">
        <v>0</v>
      </c>
      <c r="K222" s="6">
        <f t="shared" si="243"/>
        <v>0</v>
      </c>
      <c r="L222" s="10">
        <v>0</v>
      </c>
      <c r="M222" s="10">
        <f t="shared" si="244"/>
        <v>0</v>
      </c>
      <c r="N222" s="11">
        <v>0</v>
      </c>
      <c r="O222" s="6">
        <f t="shared" si="245"/>
        <v>0</v>
      </c>
      <c r="P222" s="10">
        <v>0</v>
      </c>
      <c r="Q222" s="10">
        <f t="shared" si="246"/>
        <v>0</v>
      </c>
      <c r="R222" s="11">
        <v>0</v>
      </c>
      <c r="S222" s="39">
        <v>208</v>
      </c>
    </row>
    <row r="223" spans="1:19" ht="14.1" customHeight="1" x14ac:dyDescent="0.2">
      <c r="A223" s="34">
        <v>209</v>
      </c>
      <c r="B223" s="18" t="s">
        <v>27</v>
      </c>
      <c r="C223" s="10">
        <v>0</v>
      </c>
      <c r="D223" s="10">
        <v>0</v>
      </c>
      <c r="E223" s="10">
        <f t="shared" si="237"/>
        <v>0</v>
      </c>
      <c r="F223" s="10">
        <v>0</v>
      </c>
      <c r="G223" s="6">
        <f t="shared" si="242"/>
        <v>0</v>
      </c>
      <c r="H223" s="10">
        <v>0</v>
      </c>
      <c r="I223" s="10">
        <f t="shared" si="231"/>
        <v>0</v>
      </c>
      <c r="J223" s="11">
        <v>0</v>
      </c>
      <c r="K223" s="6">
        <f t="shared" si="243"/>
        <v>0</v>
      </c>
      <c r="L223" s="10">
        <v>0</v>
      </c>
      <c r="M223" s="10">
        <f t="shared" si="244"/>
        <v>0</v>
      </c>
      <c r="N223" s="11">
        <v>0</v>
      </c>
      <c r="O223" s="6">
        <f t="shared" si="245"/>
        <v>0</v>
      </c>
      <c r="P223" s="10">
        <v>0</v>
      </c>
      <c r="Q223" s="10">
        <f t="shared" si="246"/>
        <v>0</v>
      </c>
      <c r="R223" s="11">
        <v>0</v>
      </c>
      <c r="S223" s="39">
        <v>209</v>
      </c>
    </row>
    <row r="224" spans="1:19" ht="14.1" customHeight="1" x14ac:dyDescent="0.2">
      <c r="A224" s="34">
        <v>210</v>
      </c>
      <c r="B224" s="19" t="s">
        <v>28</v>
      </c>
      <c r="C224" s="10">
        <v>0</v>
      </c>
      <c r="D224" s="10">
        <v>0</v>
      </c>
      <c r="E224" s="10">
        <f t="shared" si="237"/>
        <v>0</v>
      </c>
      <c r="F224" s="10">
        <v>0</v>
      </c>
      <c r="G224" s="6">
        <f t="shared" si="242"/>
        <v>0</v>
      </c>
      <c r="H224" s="10">
        <v>0</v>
      </c>
      <c r="I224" s="10">
        <f t="shared" si="231"/>
        <v>0</v>
      </c>
      <c r="J224" s="11">
        <v>0</v>
      </c>
      <c r="K224" s="6">
        <f t="shared" si="243"/>
        <v>0</v>
      </c>
      <c r="L224" s="10">
        <v>0</v>
      </c>
      <c r="M224" s="10">
        <f t="shared" si="244"/>
        <v>0</v>
      </c>
      <c r="N224" s="11">
        <v>0</v>
      </c>
      <c r="O224" s="6">
        <f t="shared" si="245"/>
        <v>0</v>
      </c>
      <c r="P224" s="10">
        <v>0</v>
      </c>
      <c r="Q224" s="10">
        <f t="shared" si="246"/>
        <v>0</v>
      </c>
      <c r="R224" s="11">
        <v>0</v>
      </c>
      <c r="S224" s="39">
        <v>210</v>
      </c>
    </row>
    <row r="225" spans="1:19" ht="14.1" customHeight="1" x14ac:dyDescent="0.2">
      <c r="A225" s="34">
        <v>211</v>
      </c>
      <c r="B225" s="19" t="s">
        <v>86</v>
      </c>
      <c r="C225" s="10">
        <v>0</v>
      </c>
      <c r="D225" s="10">
        <v>0</v>
      </c>
      <c r="E225" s="10">
        <f>+F225-C225-D225</f>
        <v>0</v>
      </c>
      <c r="F225" s="10">
        <v>0</v>
      </c>
      <c r="G225" s="6">
        <f t="shared" si="242"/>
        <v>0</v>
      </c>
      <c r="H225" s="10">
        <v>0</v>
      </c>
      <c r="I225" s="10">
        <f>+J225-G225-H225</f>
        <v>0</v>
      </c>
      <c r="J225" s="11">
        <v>0</v>
      </c>
      <c r="K225" s="6">
        <f t="shared" si="243"/>
        <v>0</v>
      </c>
      <c r="L225" s="10">
        <v>0</v>
      </c>
      <c r="M225" s="10">
        <f>+N225-K225-L225</f>
        <v>0</v>
      </c>
      <c r="N225" s="11">
        <v>0</v>
      </c>
      <c r="O225" s="6">
        <f t="shared" si="245"/>
        <v>0</v>
      </c>
      <c r="P225" s="10">
        <v>0</v>
      </c>
      <c r="Q225" s="10">
        <f>+R225-O225-P225</f>
        <v>0</v>
      </c>
      <c r="R225" s="11">
        <v>0</v>
      </c>
      <c r="S225" s="39">
        <v>211</v>
      </c>
    </row>
    <row r="226" spans="1:19" ht="15" customHeight="1" x14ac:dyDescent="0.2">
      <c r="A226" s="34">
        <v>212</v>
      </c>
      <c r="B226" s="55" t="s">
        <v>29</v>
      </c>
      <c r="C226" s="10">
        <f t="shared" ref="C226:R226" si="247">SUM(C227,C228,C229)</f>
        <v>14077.599999999999</v>
      </c>
      <c r="D226" s="10">
        <f t="shared" si="247"/>
        <v>496.79999999999995</v>
      </c>
      <c r="E226" s="10">
        <f t="shared" si="247"/>
        <v>9.9999999997862687E-2</v>
      </c>
      <c r="F226" s="10">
        <f t="shared" si="247"/>
        <v>14574.499999999996</v>
      </c>
      <c r="G226" s="10">
        <f t="shared" si="247"/>
        <v>14574.499999999996</v>
      </c>
      <c r="H226" s="10">
        <f t="shared" si="247"/>
        <v>614</v>
      </c>
      <c r="I226" s="10">
        <f t="shared" si="247"/>
        <v>-9.9999999998544808E-2</v>
      </c>
      <c r="J226" s="10">
        <f t="shared" si="247"/>
        <v>15188.399999999998</v>
      </c>
      <c r="K226" s="10">
        <f t="shared" si="247"/>
        <v>15188.399999999998</v>
      </c>
      <c r="L226" s="10">
        <f t="shared" si="247"/>
        <v>418.1</v>
      </c>
      <c r="M226" s="10">
        <f t="shared" si="247"/>
        <v>-1.4779288903810084E-12</v>
      </c>
      <c r="N226" s="10">
        <f t="shared" si="247"/>
        <v>15606.499999999996</v>
      </c>
      <c r="O226" s="10">
        <f t="shared" si="247"/>
        <v>15606.499999999996</v>
      </c>
      <c r="P226" s="10">
        <f t="shared" si="247"/>
        <v>296.2</v>
      </c>
      <c r="Q226" s="10">
        <f t="shared" si="247"/>
        <v>0.10000000000110276</v>
      </c>
      <c r="R226" s="10">
        <f t="shared" si="247"/>
        <v>15902.799999999997</v>
      </c>
      <c r="S226" s="39">
        <v>212</v>
      </c>
    </row>
    <row r="227" spans="1:19" ht="14.1" customHeight="1" x14ac:dyDescent="0.2">
      <c r="A227" s="34">
        <v>213</v>
      </c>
      <c r="B227" s="17" t="s">
        <v>23</v>
      </c>
      <c r="C227" s="6">
        <v>14077.599999999999</v>
      </c>
      <c r="D227" s="6">
        <v>496.79999999999995</v>
      </c>
      <c r="E227" s="6">
        <f t="shared" si="237"/>
        <v>9.9999999997862687E-2</v>
      </c>
      <c r="F227" s="6">
        <v>14574.499999999996</v>
      </c>
      <c r="G227" s="6">
        <f t="shared" ref="G227:G228" si="248">SUM(F227)</f>
        <v>14574.499999999996</v>
      </c>
      <c r="H227" s="6">
        <v>614</v>
      </c>
      <c r="I227" s="6">
        <f t="shared" si="231"/>
        <v>-9.9999999998544808E-2</v>
      </c>
      <c r="J227" s="9">
        <v>15188.399999999998</v>
      </c>
      <c r="K227" s="6">
        <f t="shared" ref="K227:K228" si="249">SUM(J227)</f>
        <v>15188.399999999998</v>
      </c>
      <c r="L227" s="6">
        <v>418.1</v>
      </c>
      <c r="M227" s="6">
        <f t="shared" ref="M227" si="250">+N227-K227-L227</f>
        <v>-1.4779288903810084E-12</v>
      </c>
      <c r="N227" s="9">
        <v>15606.499999999996</v>
      </c>
      <c r="O227" s="6">
        <f t="shared" ref="O227:O228" si="251">SUM(N227)</f>
        <v>15606.499999999996</v>
      </c>
      <c r="P227" s="6">
        <v>296.2</v>
      </c>
      <c r="Q227" s="6">
        <f t="shared" ref="Q227" si="252">+R227-O227-P227</f>
        <v>0.10000000000110276</v>
      </c>
      <c r="R227" s="9">
        <v>15902.799999999997</v>
      </c>
      <c r="S227" s="39">
        <v>213</v>
      </c>
    </row>
    <row r="228" spans="1:19" ht="14.1" customHeight="1" x14ac:dyDescent="0.2">
      <c r="A228" s="34">
        <v>214</v>
      </c>
      <c r="B228" s="17" t="s">
        <v>85</v>
      </c>
      <c r="C228" s="10">
        <v>0</v>
      </c>
      <c r="D228" s="10">
        <v>0</v>
      </c>
      <c r="E228" s="10">
        <f>+F228-C228-D228</f>
        <v>0</v>
      </c>
      <c r="F228" s="10">
        <v>0</v>
      </c>
      <c r="G228" s="6">
        <f t="shared" si="248"/>
        <v>0</v>
      </c>
      <c r="H228" s="10">
        <v>0</v>
      </c>
      <c r="I228" s="10">
        <f>+J228-G228-H228</f>
        <v>0</v>
      </c>
      <c r="J228" s="11">
        <v>0</v>
      </c>
      <c r="K228" s="6">
        <f t="shared" si="249"/>
        <v>0</v>
      </c>
      <c r="L228" s="10">
        <v>0</v>
      </c>
      <c r="M228" s="10">
        <f>+N228-K228-L228</f>
        <v>0</v>
      </c>
      <c r="N228" s="11">
        <v>0</v>
      </c>
      <c r="O228" s="6">
        <f t="shared" si="251"/>
        <v>0</v>
      </c>
      <c r="P228" s="10">
        <v>0</v>
      </c>
      <c r="Q228" s="10">
        <f>+R228-O228-P228</f>
        <v>0</v>
      </c>
      <c r="R228" s="11">
        <v>0</v>
      </c>
      <c r="S228" s="39">
        <v>214</v>
      </c>
    </row>
    <row r="229" spans="1:19" ht="14.1" customHeight="1" x14ac:dyDescent="0.2">
      <c r="A229" s="34">
        <v>215</v>
      </c>
      <c r="B229" s="17" t="s">
        <v>24</v>
      </c>
      <c r="C229" s="10">
        <f t="shared" ref="C229:R229" si="253">SUM(C230,C231,C232)</f>
        <v>0</v>
      </c>
      <c r="D229" s="10">
        <f t="shared" si="253"/>
        <v>0</v>
      </c>
      <c r="E229" s="10">
        <f t="shared" si="253"/>
        <v>0</v>
      </c>
      <c r="F229" s="10">
        <f t="shared" si="253"/>
        <v>0</v>
      </c>
      <c r="G229" s="10">
        <f t="shared" si="253"/>
        <v>0</v>
      </c>
      <c r="H229" s="10">
        <f t="shared" si="253"/>
        <v>0</v>
      </c>
      <c r="I229" s="10">
        <f t="shared" si="253"/>
        <v>0</v>
      </c>
      <c r="J229" s="10">
        <f t="shared" si="253"/>
        <v>0</v>
      </c>
      <c r="K229" s="10">
        <f t="shared" si="253"/>
        <v>0</v>
      </c>
      <c r="L229" s="10">
        <f t="shared" si="253"/>
        <v>0</v>
      </c>
      <c r="M229" s="10">
        <f t="shared" si="253"/>
        <v>0</v>
      </c>
      <c r="N229" s="10">
        <f t="shared" si="253"/>
        <v>0</v>
      </c>
      <c r="O229" s="10">
        <f t="shared" si="253"/>
        <v>0</v>
      </c>
      <c r="P229" s="10">
        <f t="shared" si="253"/>
        <v>0</v>
      </c>
      <c r="Q229" s="10">
        <f t="shared" si="253"/>
        <v>0</v>
      </c>
      <c r="R229" s="10">
        <f t="shared" si="253"/>
        <v>0</v>
      </c>
      <c r="S229" s="39">
        <v>215</v>
      </c>
    </row>
    <row r="230" spans="1:19" ht="14.1" customHeight="1" x14ac:dyDescent="0.2">
      <c r="A230" s="34">
        <v>216</v>
      </c>
      <c r="B230" s="18" t="s">
        <v>25</v>
      </c>
      <c r="C230" s="10">
        <v>0</v>
      </c>
      <c r="D230" s="10">
        <v>0</v>
      </c>
      <c r="E230" s="10">
        <f t="shared" si="237"/>
        <v>0</v>
      </c>
      <c r="F230" s="10">
        <v>0</v>
      </c>
      <c r="G230" s="6">
        <f t="shared" ref="G230:G232" si="254">SUM(F230)</f>
        <v>0</v>
      </c>
      <c r="H230" s="10">
        <v>0</v>
      </c>
      <c r="I230" s="10">
        <f t="shared" si="231"/>
        <v>0</v>
      </c>
      <c r="J230" s="11">
        <v>0</v>
      </c>
      <c r="K230" s="6">
        <f t="shared" ref="K230:K232" si="255">SUM(J230)</f>
        <v>0</v>
      </c>
      <c r="L230" s="10">
        <v>0</v>
      </c>
      <c r="M230" s="10">
        <f t="shared" ref="M230:M234" si="256">+N230-K230-L230</f>
        <v>0</v>
      </c>
      <c r="N230" s="11">
        <v>0</v>
      </c>
      <c r="O230" s="6">
        <f t="shared" ref="O230:O232" si="257">SUM(N230)</f>
        <v>0</v>
      </c>
      <c r="P230" s="10">
        <v>0</v>
      </c>
      <c r="Q230" s="10">
        <f t="shared" ref="Q230:Q234" si="258">+R230-O230-P230</f>
        <v>0</v>
      </c>
      <c r="R230" s="11">
        <v>0</v>
      </c>
      <c r="S230" s="39">
        <v>216</v>
      </c>
    </row>
    <row r="231" spans="1:19" ht="14.1" customHeight="1" x14ac:dyDescent="0.2">
      <c r="A231" s="34">
        <v>217</v>
      </c>
      <c r="B231" s="18" t="s">
        <v>26</v>
      </c>
      <c r="C231" s="10">
        <v>0</v>
      </c>
      <c r="D231" s="10">
        <v>0</v>
      </c>
      <c r="E231" s="10">
        <f t="shared" si="237"/>
        <v>0</v>
      </c>
      <c r="F231" s="10">
        <v>0</v>
      </c>
      <c r="G231" s="6">
        <f t="shared" si="254"/>
        <v>0</v>
      </c>
      <c r="H231" s="10">
        <v>0</v>
      </c>
      <c r="I231" s="10">
        <f t="shared" si="231"/>
        <v>0</v>
      </c>
      <c r="J231" s="11">
        <v>0</v>
      </c>
      <c r="K231" s="6">
        <f t="shared" si="255"/>
        <v>0</v>
      </c>
      <c r="L231" s="10">
        <v>0</v>
      </c>
      <c r="M231" s="10">
        <f t="shared" si="256"/>
        <v>0</v>
      </c>
      <c r="N231" s="11">
        <v>0</v>
      </c>
      <c r="O231" s="6">
        <f t="shared" si="257"/>
        <v>0</v>
      </c>
      <c r="P231" s="10">
        <v>0</v>
      </c>
      <c r="Q231" s="10">
        <f t="shared" si="258"/>
        <v>0</v>
      </c>
      <c r="R231" s="11">
        <v>0</v>
      </c>
      <c r="S231" s="39">
        <v>217</v>
      </c>
    </row>
    <row r="232" spans="1:19" ht="14.1" customHeight="1" x14ac:dyDescent="0.2">
      <c r="A232" s="34">
        <v>218</v>
      </c>
      <c r="B232" s="18" t="s">
        <v>27</v>
      </c>
      <c r="C232" s="10">
        <v>0</v>
      </c>
      <c r="D232" s="10">
        <v>0</v>
      </c>
      <c r="E232" s="10">
        <f t="shared" si="237"/>
        <v>0</v>
      </c>
      <c r="F232" s="10">
        <v>0</v>
      </c>
      <c r="G232" s="6">
        <f t="shared" si="254"/>
        <v>0</v>
      </c>
      <c r="H232" s="10">
        <v>0</v>
      </c>
      <c r="I232" s="10">
        <f t="shared" si="231"/>
        <v>0</v>
      </c>
      <c r="J232" s="11">
        <v>0</v>
      </c>
      <c r="K232" s="6">
        <f t="shared" si="255"/>
        <v>0</v>
      </c>
      <c r="L232" s="10">
        <v>0</v>
      </c>
      <c r="M232" s="10">
        <f t="shared" si="256"/>
        <v>0</v>
      </c>
      <c r="N232" s="11">
        <v>0</v>
      </c>
      <c r="O232" s="6">
        <f t="shared" si="257"/>
        <v>0</v>
      </c>
      <c r="P232" s="10">
        <v>0</v>
      </c>
      <c r="Q232" s="10">
        <f t="shared" si="258"/>
        <v>0</v>
      </c>
      <c r="R232" s="11">
        <v>0</v>
      </c>
      <c r="S232" s="39">
        <v>218</v>
      </c>
    </row>
    <row r="233" spans="1:19" ht="14.1" customHeight="1" x14ac:dyDescent="0.2">
      <c r="A233" s="34">
        <v>219</v>
      </c>
      <c r="B233" s="19" t="s">
        <v>30</v>
      </c>
      <c r="C233" s="10">
        <f t="shared" ref="C233:R233" si="259">SUM(C234,C235,C236)</f>
        <v>0</v>
      </c>
      <c r="D233" s="10">
        <f t="shared" si="259"/>
        <v>0</v>
      </c>
      <c r="E233" s="10">
        <f t="shared" si="259"/>
        <v>0</v>
      </c>
      <c r="F233" s="10">
        <f t="shared" si="259"/>
        <v>0</v>
      </c>
      <c r="G233" s="10">
        <f t="shared" si="259"/>
        <v>0</v>
      </c>
      <c r="H233" s="10">
        <f t="shared" si="259"/>
        <v>0</v>
      </c>
      <c r="I233" s="10">
        <f t="shared" si="259"/>
        <v>0</v>
      </c>
      <c r="J233" s="10">
        <f t="shared" si="259"/>
        <v>0</v>
      </c>
      <c r="K233" s="10">
        <f t="shared" si="259"/>
        <v>0</v>
      </c>
      <c r="L233" s="10">
        <f t="shared" si="259"/>
        <v>0</v>
      </c>
      <c r="M233" s="10">
        <f t="shared" si="259"/>
        <v>0</v>
      </c>
      <c r="N233" s="10">
        <f t="shared" si="259"/>
        <v>0</v>
      </c>
      <c r="O233" s="10">
        <f t="shared" si="259"/>
        <v>0</v>
      </c>
      <c r="P233" s="10">
        <f t="shared" si="259"/>
        <v>0</v>
      </c>
      <c r="Q233" s="10">
        <f t="shared" si="259"/>
        <v>0</v>
      </c>
      <c r="R233" s="10">
        <f t="shared" si="259"/>
        <v>0</v>
      </c>
      <c r="S233" s="39">
        <v>219</v>
      </c>
    </row>
    <row r="234" spans="1:19" ht="14.1" customHeight="1" x14ac:dyDescent="0.2">
      <c r="A234" s="34">
        <v>220</v>
      </c>
      <c r="B234" s="18" t="s">
        <v>23</v>
      </c>
      <c r="C234" s="10">
        <v>0</v>
      </c>
      <c r="D234" s="10">
        <v>0</v>
      </c>
      <c r="E234" s="10">
        <f t="shared" si="237"/>
        <v>0</v>
      </c>
      <c r="F234" s="10">
        <v>0</v>
      </c>
      <c r="G234" s="6">
        <f t="shared" ref="G234:G235" si="260">SUM(F234)</f>
        <v>0</v>
      </c>
      <c r="H234" s="10">
        <v>0</v>
      </c>
      <c r="I234" s="10">
        <f t="shared" si="231"/>
        <v>0</v>
      </c>
      <c r="J234" s="11">
        <v>0</v>
      </c>
      <c r="K234" s="6">
        <f t="shared" ref="K234:K235" si="261">SUM(J234)</f>
        <v>0</v>
      </c>
      <c r="L234" s="10">
        <v>0</v>
      </c>
      <c r="M234" s="10">
        <f t="shared" si="256"/>
        <v>0</v>
      </c>
      <c r="N234" s="11">
        <v>0</v>
      </c>
      <c r="O234" s="6">
        <f t="shared" ref="O234:O235" si="262">SUM(N234)</f>
        <v>0</v>
      </c>
      <c r="P234" s="10">
        <v>0</v>
      </c>
      <c r="Q234" s="10">
        <f t="shared" si="258"/>
        <v>0</v>
      </c>
      <c r="R234" s="11">
        <v>0</v>
      </c>
      <c r="S234" s="39">
        <v>220</v>
      </c>
    </row>
    <row r="235" spans="1:19" ht="14.1" customHeight="1" x14ac:dyDescent="0.2">
      <c r="A235" s="34">
        <v>221</v>
      </c>
      <c r="B235" s="18" t="s">
        <v>85</v>
      </c>
      <c r="C235" s="10">
        <v>0</v>
      </c>
      <c r="D235" s="10">
        <v>0</v>
      </c>
      <c r="E235" s="10">
        <f>+F235-C235-D235</f>
        <v>0</v>
      </c>
      <c r="F235" s="10">
        <v>0</v>
      </c>
      <c r="G235" s="6">
        <f t="shared" si="260"/>
        <v>0</v>
      </c>
      <c r="H235" s="10">
        <v>0</v>
      </c>
      <c r="I235" s="10">
        <f>+J235-G235-H235</f>
        <v>0</v>
      </c>
      <c r="J235" s="11">
        <v>0</v>
      </c>
      <c r="K235" s="6">
        <f t="shared" si="261"/>
        <v>0</v>
      </c>
      <c r="L235" s="10">
        <v>0</v>
      </c>
      <c r="M235" s="10">
        <f>+N235-K235-L235</f>
        <v>0</v>
      </c>
      <c r="N235" s="11">
        <v>0</v>
      </c>
      <c r="O235" s="6">
        <f t="shared" si="262"/>
        <v>0</v>
      </c>
      <c r="P235" s="10">
        <v>0</v>
      </c>
      <c r="Q235" s="10">
        <f>+R235-O235-P235</f>
        <v>0</v>
      </c>
      <c r="R235" s="11">
        <v>0</v>
      </c>
      <c r="S235" s="39">
        <v>221</v>
      </c>
    </row>
    <row r="236" spans="1:19" ht="14.1" customHeight="1" x14ac:dyDescent="0.2">
      <c r="A236" s="34">
        <v>222</v>
      </c>
      <c r="B236" s="18" t="s">
        <v>24</v>
      </c>
      <c r="C236" s="10">
        <f t="shared" ref="C236:R236" si="263">SUM(C237,C238,C239)</f>
        <v>0</v>
      </c>
      <c r="D236" s="10">
        <f t="shared" si="263"/>
        <v>0</v>
      </c>
      <c r="E236" s="10">
        <f t="shared" si="263"/>
        <v>0</v>
      </c>
      <c r="F236" s="10">
        <f t="shared" si="263"/>
        <v>0</v>
      </c>
      <c r="G236" s="10">
        <f t="shared" si="263"/>
        <v>0</v>
      </c>
      <c r="H236" s="10">
        <f t="shared" si="263"/>
        <v>0</v>
      </c>
      <c r="I236" s="10">
        <f t="shared" si="263"/>
        <v>0</v>
      </c>
      <c r="J236" s="10">
        <f t="shared" si="263"/>
        <v>0</v>
      </c>
      <c r="K236" s="10">
        <f t="shared" si="263"/>
        <v>0</v>
      </c>
      <c r="L236" s="10">
        <f t="shared" si="263"/>
        <v>0</v>
      </c>
      <c r="M236" s="10">
        <f t="shared" si="263"/>
        <v>0</v>
      </c>
      <c r="N236" s="10">
        <f t="shared" si="263"/>
        <v>0</v>
      </c>
      <c r="O236" s="10">
        <f t="shared" si="263"/>
        <v>0</v>
      </c>
      <c r="P236" s="10">
        <f t="shared" si="263"/>
        <v>0</v>
      </c>
      <c r="Q236" s="10">
        <f t="shared" si="263"/>
        <v>0</v>
      </c>
      <c r="R236" s="10">
        <f t="shared" si="263"/>
        <v>0</v>
      </c>
      <c r="S236" s="39">
        <v>222</v>
      </c>
    </row>
    <row r="237" spans="1:19" ht="14.1" customHeight="1" x14ac:dyDescent="0.2">
      <c r="A237" s="34">
        <v>223</v>
      </c>
      <c r="B237" s="20" t="s">
        <v>25</v>
      </c>
      <c r="C237" s="10">
        <v>0</v>
      </c>
      <c r="D237" s="10">
        <v>0</v>
      </c>
      <c r="E237" s="10">
        <f t="shared" si="237"/>
        <v>0</v>
      </c>
      <c r="F237" s="10">
        <v>0</v>
      </c>
      <c r="G237" s="6">
        <f t="shared" ref="G237:G239" si="264">SUM(F237)</f>
        <v>0</v>
      </c>
      <c r="H237" s="10">
        <v>0</v>
      </c>
      <c r="I237" s="10">
        <f t="shared" si="231"/>
        <v>0</v>
      </c>
      <c r="J237" s="11">
        <v>0</v>
      </c>
      <c r="K237" s="6">
        <f t="shared" ref="K237:K239" si="265">SUM(J237)</f>
        <v>0</v>
      </c>
      <c r="L237" s="10">
        <v>0</v>
      </c>
      <c r="M237" s="10">
        <f t="shared" ref="M237:M248" si="266">+N237-K237-L237</f>
        <v>0</v>
      </c>
      <c r="N237" s="11">
        <v>0</v>
      </c>
      <c r="O237" s="6">
        <f t="shared" ref="O237:O239" si="267">SUM(N237)</f>
        <v>0</v>
      </c>
      <c r="P237" s="10">
        <v>0</v>
      </c>
      <c r="Q237" s="10">
        <f t="shared" ref="Q237:Q248" si="268">+R237-O237-P237</f>
        <v>0</v>
      </c>
      <c r="R237" s="11">
        <v>0</v>
      </c>
      <c r="S237" s="39">
        <v>223</v>
      </c>
    </row>
    <row r="238" spans="1:19" ht="14.1" customHeight="1" x14ac:dyDescent="0.2">
      <c r="A238" s="34">
        <v>224</v>
      </c>
      <c r="B238" s="20" t="s">
        <v>26</v>
      </c>
      <c r="C238" s="10">
        <v>0</v>
      </c>
      <c r="D238" s="10">
        <v>0</v>
      </c>
      <c r="E238" s="10">
        <f t="shared" si="237"/>
        <v>0</v>
      </c>
      <c r="F238" s="10">
        <v>0</v>
      </c>
      <c r="G238" s="6">
        <f t="shared" si="264"/>
        <v>0</v>
      </c>
      <c r="H238" s="10">
        <v>0</v>
      </c>
      <c r="I238" s="10">
        <f t="shared" si="231"/>
        <v>0</v>
      </c>
      <c r="J238" s="11">
        <v>0</v>
      </c>
      <c r="K238" s="6">
        <f t="shared" si="265"/>
        <v>0</v>
      </c>
      <c r="L238" s="10">
        <v>0</v>
      </c>
      <c r="M238" s="10">
        <f t="shared" si="266"/>
        <v>0</v>
      </c>
      <c r="N238" s="11">
        <v>0</v>
      </c>
      <c r="O238" s="6">
        <f t="shared" si="267"/>
        <v>0</v>
      </c>
      <c r="P238" s="10">
        <v>0</v>
      </c>
      <c r="Q238" s="10">
        <f t="shared" si="268"/>
        <v>0</v>
      </c>
      <c r="R238" s="11">
        <v>0</v>
      </c>
      <c r="S238" s="39">
        <v>224</v>
      </c>
    </row>
    <row r="239" spans="1:19" ht="14.1" customHeight="1" x14ac:dyDescent="0.2">
      <c r="A239" s="34">
        <v>225</v>
      </c>
      <c r="B239" s="20" t="s">
        <v>27</v>
      </c>
      <c r="C239" s="10">
        <v>0</v>
      </c>
      <c r="D239" s="10">
        <v>0</v>
      </c>
      <c r="E239" s="10">
        <f t="shared" si="237"/>
        <v>0</v>
      </c>
      <c r="F239" s="10">
        <v>0</v>
      </c>
      <c r="G239" s="6">
        <f t="shared" si="264"/>
        <v>0</v>
      </c>
      <c r="H239" s="10">
        <v>0</v>
      </c>
      <c r="I239" s="10">
        <f t="shared" si="231"/>
        <v>0</v>
      </c>
      <c r="J239" s="11">
        <v>0</v>
      </c>
      <c r="K239" s="6">
        <f t="shared" si="265"/>
        <v>0</v>
      </c>
      <c r="L239" s="10">
        <v>0</v>
      </c>
      <c r="M239" s="10">
        <f t="shared" si="266"/>
        <v>0</v>
      </c>
      <c r="N239" s="11">
        <v>0</v>
      </c>
      <c r="O239" s="6">
        <f t="shared" si="267"/>
        <v>0</v>
      </c>
      <c r="P239" s="10">
        <v>0</v>
      </c>
      <c r="Q239" s="10">
        <f t="shared" si="268"/>
        <v>0</v>
      </c>
      <c r="R239" s="11">
        <v>0</v>
      </c>
      <c r="S239" s="39">
        <v>225</v>
      </c>
    </row>
    <row r="240" spans="1:19" ht="15" customHeight="1" x14ac:dyDescent="0.2">
      <c r="A240" s="34">
        <v>226</v>
      </c>
      <c r="B240" s="54" t="s">
        <v>31</v>
      </c>
      <c r="C240" s="59">
        <f>SUM(C241,C254)</f>
        <v>15960.8</v>
      </c>
      <c r="D240" s="59">
        <f t="shared" ref="D240:R240" si="269">SUM(D241,D254)</f>
        <v>143.4</v>
      </c>
      <c r="E240" s="59">
        <f t="shared" si="269"/>
        <v>-259.49999999999943</v>
      </c>
      <c r="F240" s="59">
        <f t="shared" si="269"/>
        <v>15844.7</v>
      </c>
      <c r="G240" s="59">
        <f t="shared" si="269"/>
        <v>15844.7</v>
      </c>
      <c r="H240" s="59">
        <f t="shared" si="269"/>
        <v>602.39999999999986</v>
      </c>
      <c r="I240" s="59">
        <f t="shared" si="269"/>
        <v>312.29999999999973</v>
      </c>
      <c r="J240" s="59">
        <f t="shared" si="269"/>
        <v>16759.400000000001</v>
      </c>
      <c r="K240" s="59">
        <f t="shared" si="269"/>
        <v>16759.400000000001</v>
      </c>
      <c r="L240" s="59">
        <f t="shared" si="269"/>
        <v>743.80000000000007</v>
      </c>
      <c r="M240" s="59">
        <f t="shared" si="269"/>
        <v>30.799999999999272</v>
      </c>
      <c r="N240" s="59">
        <f t="shared" si="269"/>
        <v>17534</v>
      </c>
      <c r="O240" s="59">
        <f t="shared" si="269"/>
        <v>17534</v>
      </c>
      <c r="P240" s="59">
        <f t="shared" si="269"/>
        <v>-117.79999999999998</v>
      </c>
      <c r="Q240" s="59">
        <f t="shared" si="269"/>
        <v>-130.39999999999893</v>
      </c>
      <c r="R240" s="59">
        <f t="shared" si="269"/>
        <v>17285.8</v>
      </c>
      <c r="S240" s="39">
        <v>226</v>
      </c>
    </row>
    <row r="241" spans="1:19" ht="15" customHeight="1" x14ac:dyDescent="0.2">
      <c r="A241" s="34">
        <v>227</v>
      </c>
      <c r="B241" s="55" t="s">
        <v>22</v>
      </c>
      <c r="C241" s="10">
        <f t="shared" ref="C241:R241" si="270">SUM(C242,C244,C245,C246)</f>
        <v>0</v>
      </c>
      <c r="D241" s="10">
        <f t="shared" si="270"/>
        <v>0</v>
      </c>
      <c r="E241" s="10">
        <f t="shared" si="270"/>
        <v>0</v>
      </c>
      <c r="F241" s="10">
        <f t="shared" si="270"/>
        <v>0</v>
      </c>
      <c r="G241" s="10">
        <f t="shared" si="270"/>
        <v>0</v>
      </c>
      <c r="H241" s="10">
        <f t="shared" si="270"/>
        <v>0</v>
      </c>
      <c r="I241" s="10">
        <f t="shared" si="270"/>
        <v>0</v>
      </c>
      <c r="J241" s="10">
        <f t="shared" si="270"/>
        <v>0</v>
      </c>
      <c r="K241" s="10">
        <f t="shared" si="270"/>
        <v>0</v>
      </c>
      <c r="L241" s="10">
        <f t="shared" si="270"/>
        <v>0</v>
      </c>
      <c r="M241" s="10">
        <f t="shared" si="270"/>
        <v>0</v>
      </c>
      <c r="N241" s="10">
        <f t="shared" si="270"/>
        <v>0</v>
      </c>
      <c r="O241" s="10">
        <f t="shared" si="270"/>
        <v>0</v>
      </c>
      <c r="P241" s="10">
        <f t="shared" si="270"/>
        <v>0</v>
      </c>
      <c r="Q241" s="10">
        <f t="shared" si="270"/>
        <v>0</v>
      </c>
      <c r="R241" s="10">
        <f t="shared" si="270"/>
        <v>0</v>
      </c>
      <c r="S241" s="39">
        <v>227</v>
      </c>
    </row>
    <row r="242" spans="1:19" ht="14.1" customHeight="1" x14ac:dyDescent="0.2">
      <c r="A242" s="34">
        <v>228</v>
      </c>
      <c r="B242" s="17" t="s">
        <v>32</v>
      </c>
      <c r="C242" s="10">
        <v>0</v>
      </c>
      <c r="D242" s="10">
        <v>0</v>
      </c>
      <c r="E242" s="10">
        <f t="shared" si="237"/>
        <v>0</v>
      </c>
      <c r="F242" s="10">
        <v>0</v>
      </c>
      <c r="G242" s="6">
        <f t="shared" ref="G242:G248" si="271">SUM(F242)</f>
        <v>0</v>
      </c>
      <c r="H242" s="10">
        <v>0</v>
      </c>
      <c r="I242" s="10">
        <f t="shared" si="231"/>
        <v>0</v>
      </c>
      <c r="J242" s="11">
        <v>0</v>
      </c>
      <c r="K242" s="6">
        <f t="shared" ref="K242:K248" si="272">SUM(J242)</f>
        <v>0</v>
      </c>
      <c r="L242" s="10">
        <v>0</v>
      </c>
      <c r="M242" s="10">
        <f t="shared" si="266"/>
        <v>0</v>
      </c>
      <c r="N242" s="11">
        <v>0</v>
      </c>
      <c r="O242" s="6">
        <f t="shared" ref="O242:O248" si="273">SUM(N242)</f>
        <v>0</v>
      </c>
      <c r="P242" s="10">
        <v>0</v>
      </c>
      <c r="Q242" s="10">
        <f t="shared" si="268"/>
        <v>0</v>
      </c>
      <c r="R242" s="11">
        <v>0</v>
      </c>
      <c r="S242" s="39">
        <v>228</v>
      </c>
    </row>
    <row r="243" spans="1:19" ht="14.1" customHeight="1" x14ac:dyDescent="0.2">
      <c r="A243" s="34">
        <v>229</v>
      </c>
      <c r="B243" s="21" t="s">
        <v>33</v>
      </c>
      <c r="C243" s="10">
        <v>0</v>
      </c>
      <c r="D243" s="10">
        <v>0</v>
      </c>
      <c r="E243" s="10">
        <f t="shared" si="237"/>
        <v>0</v>
      </c>
      <c r="F243" s="10">
        <v>0</v>
      </c>
      <c r="G243" s="6">
        <f t="shared" si="271"/>
        <v>0</v>
      </c>
      <c r="H243" s="10">
        <v>0</v>
      </c>
      <c r="I243" s="10">
        <f t="shared" si="231"/>
        <v>0</v>
      </c>
      <c r="J243" s="11">
        <v>0</v>
      </c>
      <c r="K243" s="6">
        <f t="shared" si="272"/>
        <v>0</v>
      </c>
      <c r="L243" s="10">
        <v>0</v>
      </c>
      <c r="M243" s="10">
        <f t="shared" si="266"/>
        <v>0</v>
      </c>
      <c r="N243" s="11">
        <v>0</v>
      </c>
      <c r="O243" s="6">
        <f t="shared" si="273"/>
        <v>0</v>
      </c>
      <c r="P243" s="10">
        <v>0</v>
      </c>
      <c r="Q243" s="10">
        <f t="shared" si="268"/>
        <v>0</v>
      </c>
      <c r="R243" s="11">
        <v>0</v>
      </c>
      <c r="S243" s="39">
        <v>229</v>
      </c>
    </row>
    <row r="244" spans="1:19" ht="14.1" customHeight="1" x14ac:dyDescent="0.2">
      <c r="A244" s="34">
        <v>230</v>
      </c>
      <c r="B244" s="17" t="s">
        <v>34</v>
      </c>
      <c r="C244" s="10">
        <v>0</v>
      </c>
      <c r="D244" s="10">
        <v>0</v>
      </c>
      <c r="E244" s="10">
        <f t="shared" si="237"/>
        <v>0</v>
      </c>
      <c r="F244" s="10">
        <v>0</v>
      </c>
      <c r="G244" s="6">
        <f t="shared" si="271"/>
        <v>0</v>
      </c>
      <c r="H244" s="10">
        <v>0</v>
      </c>
      <c r="I244" s="10">
        <f t="shared" si="231"/>
        <v>0</v>
      </c>
      <c r="J244" s="11">
        <v>0</v>
      </c>
      <c r="K244" s="6">
        <f t="shared" si="272"/>
        <v>0</v>
      </c>
      <c r="L244" s="10">
        <v>0</v>
      </c>
      <c r="M244" s="10">
        <f t="shared" si="266"/>
        <v>0</v>
      </c>
      <c r="N244" s="11">
        <v>0</v>
      </c>
      <c r="O244" s="6">
        <f t="shared" si="273"/>
        <v>0</v>
      </c>
      <c r="P244" s="10">
        <v>0</v>
      </c>
      <c r="Q244" s="10">
        <f t="shared" si="268"/>
        <v>0</v>
      </c>
      <c r="R244" s="11">
        <v>0</v>
      </c>
      <c r="S244" s="39">
        <v>230</v>
      </c>
    </row>
    <row r="245" spans="1:19" ht="14.1" customHeight="1" x14ac:dyDescent="0.2">
      <c r="A245" s="34">
        <v>231</v>
      </c>
      <c r="B245" s="17" t="s">
        <v>35</v>
      </c>
      <c r="C245" s="10">
        <v>0</v>
      </c>
      <c r="D245" s="10">
        <v>0</v>
      </c>
      <c r="E245" s="10">
        <f t="shared" si="237"/>
        <v>0</v>
      </c>
      <c r="F245" s="10">
        <v>0</v>
      </c>
      <c r="G245" s="6">
        <f t="shared" si="271"/>
        <v>0</v>
      </c>
      <c r="H245" s="10">
        <v>0</v>
      </c>
      <c r="I245" s="10">
        <f t="shared" si="231"/>
        <v>0</v>
      </c>
      <c r="J245" s="11">
        <v>0</v>
      </c>
      <c r="K245" s="6">
        <f t="shared" si="272"/>
        <v>0</v>
      </c>
      <c r="L245" s="10">
        <v>0</v>
      </c>
      <c r="M245" s="10">
        <f t="shared" si="266"/>
        <v>0</v>
      </c>
      <c r="N245" s="11">
        <v>0</v>
      </c>
      <c r="O245" s="6">
        <f t="shared" si="273"/>
        <v>0</v>
      </c>
      <c r="P245" s="10">
        <v>0</v>
      </c>
      <c r="Q245" s="10">
        <f t="shared" si="268"/>
        <v>0</v>
      </c>
      <c r="R245" s="11">
        <v>0</v>
      </c>
      <c r="S245" s="39">
        <v>231</v>
      </c>
    </row>
    <row r="246" spans="1:19" ht="14.1" customHeight="1" x14ac:dyDescent="0.2">
      <c r="A246" s="34">
        <v>232</v>
      </c>
      <c r="B246" s="17" t="s">
        <v>36</v>
      </c>
      <c r="C246" s="60">
        <f t="shared" ref="C246:R246" si="274">SUM(C247,C248)</f>
        <v>0</v>
      </c>
      <c r="D246" s="61">
        <f t="shared" si="274"/>
        <v>0</v>
      </c>
      <c r="E246" s="61">
        <f t="shared" si="274"/>
        <v>0</v>
      </c>
      <c r="F246" s="61">
        <f t="shared" si="274"/>
        <v>0</v>
      </c>
      <c r="G246" s="61">
        <f t="shared" si="274"/>
        <v>0</v>
      </c>
      <c r="H246" s="61">
        <f t="shared" si="274"/>
        <v>0</v>
      </c>
      <c r="I246" s="61">
        <f t="shared" si="274"/>
        <v>0</v>
      </c>
      <c r="J246" s="61">
        <f t="shared" si="274"/>
        <v>0</v>
      </c>
      <c r="K246" s="61">
        <f t="shared" si="274"/>
        <v>0</v>
      </c>
      <c r="L246" s="61">
        <f t="shared" si="274"/>
        <v>0</v>
      </c>
      <c r="M246" s="61">
        <f t="shared" si="274"/>
        <v>0</v>
      </c>
      <c r="N246" s="61">
        <f t="shared" si="274"/>
        <v>0</v>
      </c>
      <c r="O246" s="61">
        <f t="shared" si="274"/>
        <v>0</v>
      </c>
      <c r="P246" s="61">
        <f t="shared" si="274"/>
        <v>0</v>
      </c>
      <c r="Q246" s="61">
        <f t="shared" si="274"/>
        <v>0</v>
      </c>
      <c r="R246" s="61">
        <f t="shared" si="274"/>
        <v>0</v>
      </c>
      <c r="S246" s="39">
        <v>232</v>
      </c>
    </row>
    <row r="247" spans="1:19" ht="14.1" customHeight="1" x14ac:dyDescent="0.2">
      <c r="A247" s="34">
        <v>233</v>
      </c>
      <c r="B247" s="22" t="s">
        <v>37</v>
      </c>
      <c r="C247" s="10">
        <v>0</v>
      </c>
      <c r="D247" s="10">
        <v>0</v>
      </c>
      <c r="E247" s="10">
        <f t="shared" si="237"/>
        <v>0</v>
      </c>
      <c r="F247" s="10">
        <v>0</v>
      </c>
      <c r="G247" s="6">
        <f t="shared" si="271"/>
        <v>0</v>
      </c>
      <c r="H247" s="10">
        <v>0</v>
      </c>
      <c r="I247" s="10">
        <f t="shared" si="231"/>
        <v>0</v>
      </c>
      <c r="J247" s="11">
        <v>0</v>
      </c>
      <c r="K247" s="6">
        <f t="shared" si="272"/>
        <v>0</v>
      </c>
      <c r="L247" s="10">
        <v>0</v>
      </c>
      <c r="M247" s="10">
        <f t="shared" si="266"/>
        <v>0</v>
      </c>
      <c r="N247" s="11">
        <v>0</v>
      </c>
      <c r="O247" s="6">
        <f t="shared" si="273"/>
        <v>0</v>
      </c>
      <c r="P247" s="10">
        <v>0</v>
      </c>
      <c r="Q247" s="10">
        <f t="shared" si="268"/>
        <v>0</v>
      </c>
      <c r="R247" s="11">
        <v>0</v>
      </c>
      <c r="S247" s="39">
        <v>233</v>
      </c>
    </row>
    <row r="248" spans="1:19" ht="14.1" customHeight="1" x14ac:dyDescent="0.2">
      <c r="A248" s="34">
        <v>234</v>
      </c>
      <c r="B248" s="22" t="s">
        <v>38</v>
      </c>
      <c r="C248" s="10">
        <v>0</v>
      </c>
      <c r="D248" s="10">
        <v>0</v>
      </c>
      <c r="E248" s="10">
        <f t="shared" si="237"/>
        <v>0</v>
      </c>
      <c r="F248" s="10">
        <v>0</v>
      </c>
      <c r="G248" s="6">
        <f t="shared" si="271"/>
        <v>0</v>
      </c>
      <c r="H248" s="10">
        <v>0</v>
      </c>
      <c r="I248" s="10">
        <f t="shared" si="231"/>
        <v>0</v>
      </c>
      <c r="J248" s="11">
        <v>0</v>
      </c>
      <c r="K248" s="6">
        <f t="shared" si="272"/>
        <v>0</v>
      </c>
      <c r="L248" s="10">
        <v>0</v>
      </c>
      <c r="M248" s="10">
        <f t="shared" si="266"/>
        <v>0</v>
      </c>
      <c r="N248" s="11">
        <v>0</v>
      </c>
      <c r="O248" s="6">
        <f t="shared" si="273"/>
        <v>0</v>
      </c>
      <c r="P248" s="10">
        <v>0</v>
      </c>
      <c r="Q248" s="10">
        <f t="shared" si="268"/>
        <v>0</v>
      </c>
      <c r="R248" s="11">
        <v>0</v>
      </c>
      <c r="S248" s="39">
        <v>234</v>
      </c>
    </row>
    <row r="249" spans="1:19" ht="14.1" customHeight="1" x14ac:dyDescent="0.2">
      <c r="A249" s="34">
        <v>235</v>
      </c>
      <c r="B249" s="20" t="s">
        <v>87</v>
      </c>
      <c r="C249" s="60">
        <f t="shared" ref="C249:R249" si="275">SUM(C250,C251)</f>
        <v>0</v>
      </c>
      <c r="D249" s="61">
        <f t="shared" si="275"/>
        <v>0</v>
      </c>
      <c r="E249" s="61">
        <f t="shared" si="275"/>
        <v>0</v>
      </c>
      <c r="F249" s="61">
        <f t="shared" si="275"/>
        <v>0</v>
      </c>
      <c r="G249" s="61">
        <f t="shared" si="275"/>
        <v>0</v>
      </c>
      <c r="H249" s="61">
        <f t="shared" si="275"/>
        <v>0</v>
      </c>
      <c r="I249" s="61">
        <f t="shared" si="275"/>
        <v>0</v>
      </c>
      <c r="J249" s="61">
        <f t="shared" si="275"/>
        <v>0</v>
      </c>
      <c r="K249" s="61">
        <f t="shared" si="275"/>
        <v>0</v>
      </c>
      <c r="L249" s="61">
        <f t="shared" si="275"/>
        <v>0</v>
      </c>
      <c r="M249" s="61">
        <f t="shared" si="275"/>
        <v>0</v>
      </c>
      <c r="N249" s="61">
        <f t="shared" si="275"/>
        <v>0</v>
      </c>
      <c r="O249" s="61">
        <f t="shared" si="275"/>
        <v>0</v>
      </c>
      <c r="P249" s="61">
        <f t="shared" si="275"/>
        <v>0</v>
      </c>
      <c r="Q249" s="61">
        <f t="shared" si="275"/>
        <v>0</v>
      </c>
      <c r="R249" s="61">
        <f t="shared" si="275"/>
        <v>0</v>
      </c>
      <c r="S249" s="39">
        <v>235</v>
      </c>
    </row>
    <row r="250" spans="1:19" ht="14.1" customHeight="1" x14ac:dyDescent="0.2">
      <c r="A250" s="34">
        <v>236</v>
      </c>
      <c r="B250" s="23" t="s">
        <v>39</v>
      </c>
      <c r="C250" s="10">
        <v>0</v>
      </c>
      <c r="D250" s="10">
        <v>0</v>
      </c>
      <c r="E250" s="10">
        <f t="shared" si="237"/>
        <v>0</v>
      </c>
      <c r="F250" s="10">
        <v>0</v>
      </c>
      <c r="G250" s="6">
        <f t="shared" ref="G250:G251" si="276">SUM(F250)</f>
        <v>0</v>
      </c>
      <c r="H250" s="10">
        <v>0</v>
      </c>
      <c r="I250" s="10">
        <f t="shared" si="231"/>
        <v>0</v>
      </c>
      <c r="J250" s="11">
        <v>0</v>
      </c>
      <c r="K250" s="6">
        <f t="shared" ref="K250:K251" si="277">SUM(J250)</f>
        <v>0</v>
      </c>
      <c r="L250" s="10">
        <v>0</v>
      </c>
      <c r="M250" s="10">
        <f t="shared" ref="M250:M251" si="278">+N250-K250-L250</f>
        <v>0</v>
      </c>
      <c r="N250" s="11">
        <v>0</v>
      </c>
      <c r="O250" s="6">
        <f t="shared" ref="O250:O251" si="279">SUM(N250)</f>
        <v>0</v>
      </c>
      <c r="P250" s="10">
        <v>0</v>
      </c>
      <c r="Q250" s="10">
        <f t="shared" ref="Q250:Q251" si="280">+R250-O250-P250</f>
        <v>0</v>
      </c>
      <c r="R250" s="11">
        <v>0</v>
      </c>
      <c r="S250" s="39">
        <v>236</v>
      </c>
    </row>
    <row r="251" spans="1:19" ht="14.1" customHeight="1" x14ac:dyDescent="0.2">
      <c r="A251" s="34">
        <v>237</v>
      </c>
      <c r="B251" s="23" t="s">
        <v>40</v>
      </c>
      <c r="C251" s="10">
        <v>0</v>
      </c>
      <c r="D251" s="10">
        <v>0</v>
      </c>
      <c r="E251" s="10">
        <f t="shared" si="237"/>
        <v>0</v>
      </c>
      <c r="F251" s="10">
        <v>0</v>
      </c>
      <c r="G251" s="6">
        <f t="shared" si="276"/>
        <v>0</v>
      </c>
      <c r="H251" s="10">
        <v>0</v>
      </c>
      <c r="I251" s="10">
        <f t="shared" si="231"/>
        <v>0</v>
      </c>
      <c r="J251" s="11">
        <v>0</v>
      </c>
      <c r="K251" s="6">
        <f t="shared" si="277"/>
        <v>0</v>
      </c>
      <c r="L251" s="10">
        <v>0</v>
      </c>
      <c r="M251" s="10">
        <f t="shared" si="278"/>
        <v>0</v>
      </c>
      <c r="N251" s="11">
        <v>0</v>
      </c>
      <c r="O251" s="6">
        <f t="shared" si="279"/>
        <v>0</v>
      </c>
      <c r="P251" s="10">
        <v>0</v>
      </c>
      <c r="Q251" s="10">
        <f t="shared" si="280"/>
        <v>0</v>
      </c>
      <c r="R251" s="11">
        <v>0</v>
      </c>
      <c r="S251" s="39">
        <v>237</v>
      </c>
    </row>
    <row r="252" spans="1:19" ht="14.1" customHeight="1" x14ac:dyDescent="0.2">
      <c r="A252" s="34">
        <v>238</v>
      </c>
      <c r="B252" s="20" t="s">
        <v>41</v>
      </c>
      <c r="C252" s="60">
        <f>SUM(C253)</f>
        <v>0</v>
      </c>
      <c r="D252" s="61">
        <f t="shared" ref="D252:R252" si="281">SUM(D253)</f>
        <v>0</v>
      </c>
      <c r="E252" s="61">
        <f t="shared" si="281"/>
        <v>0</v>
      </c>
      <c r="F252" s="61">
        <f t="shared" si="281"/>
        <v>0</v>
      </c>
      <c r="G252" s="61">
        <f t="shared" si="281"/>
        <v>0</v>
      </c>
      <c r="H252" s="61">
        <f t="shared" si="281"/>
        <v>0</v>
      </c>
      <c r="I252" s="61">
        <f t="shared" si="281"/>
        <v>0</v>
      </c>
      <c r="J252" s="61">
        <f t="shared" si="281"/>
        <v>0</v>
      </c>
      <c r="K252" s="61">
        <f t="shared" si="281"/>
        <v>0</v>
      </c>
      <c r="L252" s="61">
        <f t="shared" si="281"/>
        <v>0</v>
      </c>
      <c r="M252" s="61">
        <f t="shared" si="281"/>
        <v>0</v>
      </c>
      <c r="N252" s="61">
        <f t="shared" si="281"/>
        <v>0</v>
      </c>
      <c r="O252" s="61">
        <f t="shared" si="281"/>
        <v>0</v>
      </c>
      <c r="P252" s="61">
        <f t="shared" si="281"/>
        <v>0</v>
      </c>
      <c r="Q252" s="61">
        <f t="shared" si="281"/>
        <v>0</v>
      </c>
      <c r="R252" s="61">
        <f t="shared" si="281"/>
        <v>0</v>
      </c>
      <c r="S252" s="39">
        <v>238</v>
      </c>
    </row>
    <row r="253" spans="1:19" ht="14.1" customHeight="1" x14ac:dyDescent="0.2">
      <c r="A253" s="34">
        <v>239</v>
      </c>
      <c r="B253" s="23" t="s">
        <v>86</v>
      </c>
      <c r="C253" s="10">
        <v>0</v>
      </c>
      <c r="D253" s="10">
        <v>0</v>
      </c>
      <c r="E253" s="10">
        <f>+F253-C253-D253</f>
        <v>0</v>
      </c>
      <c r="F253" s="10">
        <v>0</v>
      </c>
      <c r="G253" s="6">
        <f>SUM(F253)</f>
        <v>0</v>
      </c>
      <c r="H253" s="10">
        <v>0</v>
      </c>
      <c r="I253" s="10">
        <f>+J253-G253-H253</f>
        <v>0</v>
      </c>
      <c r="J253" s="11">
        <v>0</v>
      </c>
      <c r="K253" s="6">
        <f>SUM(J253)</f>
        <v>0</v>
      </c>
      <c r="L253" s="10">
        <v>0</v>
      </c>
      <c r="M253" s="10">
        <f>+N253-K253-L253</f>
        <v>0</v>
      </c>
      <c r="N253" s="11">
        <v>0</v>
      </c>
      <c r="O253" s="6">
        <f>SUM(N253)</f>
        <v>0</v>
      </c>
      <c r="P253" s="10">
        <v>0</v>
      </c>
      <c r="Q253" s="10">
        <f>+R253-O253-P253</f>
        <v>0</v>
      </c>
      <c r="R253" s="11">
        <v>0</v>
      </c>
      <c r="S253" s="39">
        <v>239</v>
      </c>
    </row>
    <row r="254" spans="1:19" ht="15" customHeight="1" x14ac:dyDescent="0.2">
      <c r="A254" s="34">
        <v>240</v>
      </c>
      <c r="B254" s="55" t="s">
        <v>42</v>
      </c>
      <c r="C254" s="6">
        <f t="shared" ref="C254:R254" si="282">SUM(C258,C261,C264,C267)</f>
        <v>15960.8</v>
      </c>
      <c r="D254" s="6">
        <f t="shared" si="282"/>
        <v>143.4</v>
      </c>
      <c r="E254" s="6">
        <f t="shared" si="282"/>
        <v>-259.49999999999943</v>
      </c>
      <c r="F254" s="6">
        <f t="shared" si="282"/>
        <v>15844.7</v>
      </c>
      <c r="G254" s="6">
        <f t="shared" si="282"/>
        <v>15844.7</v>
      </c>
      <c r="H254" s="6">
        <f t="shared" si="282"/>
        <v>602.39999999999986</v>
      </c>
      <c r="I254" s="6">
        <f t="shared" si="282"/>
        <v>312.29999999999973</v>
      </c>
      <c r="J254" s="6">
        <f t="shared" si="282"/>
        <v>16759.400000000001</v>
      </c>
      <c r="K254" s="6">
        <f t="shared" si="282"/>
        <v>16759.400000000001</v>
      </c>
      <c r="L254" s="6">
        <f t="shared" si="282"/>
        <v>743.80000000000007</v>
      </c>
      <c r="M254" s="6">
        <f t="shared" si="282"/>
        <v>30.799999999999272</v>
      </c>
      <c r="N254" s="6">
        <f t="shared" si="282"/>
        <v>17534</v>
      </c>
      <c r="O254" s="6">
        <f t="shared" si="282"/>
        <v>17534</v>
      </c>
      <c r="P254" s="6">
        <f t="shared" si="282"/>
        <v>-117.79999999999998</v>
      </c>
      <c r="Q254" s="6">
        <f t="shared" si="282"/>
        <v>-130.39999999999893</v>
      </c>
      <c r="R254" s="6">
        <f t="shared" si="282"/>
        <v>17285.8</v>
      </c>
      <c r="S254" s="39">
        <v>240</v>
      </c>
    </row>
    <row r="255" spans="1:19" ht="14.1" customHeight="1" x14ac:dyDescent="0.2">
      <c r="A255" s="34">
        <v>241</v>
      </c>
      <c r="B255" s="17" t="s">
        <v>32</v>
      </c>
      <c r="C255" s="60">
        <f t="shared" ref="C255:R255" si="283">SUM(C256,C257)</f>
        <v>0</v>
      </c>
      <c r="D255" s="61">
        <f t="shared" si="283"/>
        <v>0</v>
      </c>
      <c r="E255" s="61">
        <f t="shared" si="283"/>
        <v>0</v>
      </c>
      <c r="F255" s="61">
        <f t="shared" si="283"/>
        <v>0</v>
      </c>
      <c r="G255" s="61">
        <f t="shared" si="283"/>
        <v>0</v>
      </c>
      <c r="H255" s="61">
        <f t="shared" si="283"/>
        <v>0</v>
      </c>
      <c r="I255" s="61">
        <f t="shared" si="283"/>
        <v>0</v>
      </c>
      <c r="J255" s="61">
        <f t="shared" si="283"/>
        <v>0</v>
      </c>
      <c r="K255" s="61">
        <f t="shared" si="283"/>
        <v>0</v>
      </c>
      <c r="L255" s="61">
        <f t="shared" si="283"/>
        <v>0</v>
      </c>
      <c r="M255" s="61">
        <f t="shared" si="283"/>
        <v>0</v>
      </c>
      <c r="N255" s="61">
        <f t="shared" si="283"/>
        <v>0</v>
      </c>
      <c r="O255" s="61">
        <f t="shared" si="283"/>
        <v>0</v>
      </c>
      <c r="P255" s="61">
        <f t="shared" si="283"/>
        <v>0</v>
      </c>
      <c r="Q255" s="61">
        <f t="shared" si="283"/>
        <v>0</v>
      </c>
      <c r="R255" s="61">
        <f t="shared" si="283"/>
        <v>0</v>
      </c>
      <c r="S255" s="39">
        <v>241</v>
      </c>
    </row>
    <row r="256" spans="1:19" ht="14.1" customHeight="1" x14ac:dyDescent="0.2">
      <c r="A256" s="34">
        <v>242</v>
      </c>
      <c r="B256" s="22" t="s">
        <v>43</v>
      </c>
      <c r="C256" s="10">
        <v>0</v>
      </c>
      <c r="D256" s="10">
        <v>0</v>
      </c>
      <c r="E256" s="10">
        <f t="shared" si="237"/>
        <v>0</v>
      </c>
      <c r="F256" s="10">
        <v>0</v>
      </c>
      <c r="G256" s="6">
        <f t="shared" ref="G256:G257" si="284">SUM(F256)</f>
        <v>0</v>
      </c>
      <c r="H256" s="10">
        <v>0</v>
      </c>
      <c r="I256" s="10">
        <f t="shared" si="231"/>
        <v>0</v>
      </c>
      <c r="J256" s="11">
        <v>0</v>
      </c>
      <c r="K256" s="6">
        <f t="shared" ref="K256:K257" si="285">SUM(J256)</f>
        <v>0</v>
      </c>
      <c r="L256" s="10">
        <v>0</v>
      </c>
      <c r="M256" s="10">
        <f t="shared" ref="M256:M271" si="286">+N256-K256-L256</f>
        <v>0</v>
      </c>
      <c r="N256" s="11">
        <v>0</v>
      </c>
      <c r="O256" s="6">
        <f t="shared" ref="O256:O257" si="287">SUM(N256)</f>
        <v>0</v>
      </c>
      <c r="P256" s="10">
        <v>0</v>
      </c>
      <c r="Q256" s="10">
        <f t="shared" ref="Q256:Q271" si="288">+R256-O256-P256</f>
        <v>0</v>
      </c>
      <c r="R256" s="11">
        <v>0</v>
      </c>
      <c r="S256" s="39">
        <v>242</v>
      </c>
    </row>
    <row r="257" spans="1:19" ht="14.1" customHeight="1" x14ac:dyDescent="0.2">
      <c r="A257" s="34">
        <v>243</v>
      </c>
      <c r="B257" s="22" t="s">
        <v>44</v>
      </c>
      <c r="C257" s="10">
        <v>0</v>
      </c>
      <c r="D257" s="10">
        <v>0</v>
      </c>
      <c r="E257" s="10">
        <f t="shared" si="237"/>
        <v>0</v>
      </c>
      <c r="F257" s="10">
        <v>0</v>
      </c>
      <c r="G257" s="6">
        <f t="shared" si="284"/>
        <v>0</v>
      </c>
      <c r="H257" s="10">
        <v>0</v>
      </c>
      <c r="I257" s="10">
        <f t="shared" si="231"/>
        <v>0</v>
      </c>
      <c r="J257" s="11">
        <v>0</v>
      </c>
      <c r="K257" s="6">
        <f t="shared" si="285"/>
        <v>0</v>
      </c>
      <c r="L257" s="10">
        <v>0</v>
      </c>
      <c r="M257" s="10">
        <f t="shared" si="286"/>
        <v>0</v>
      </c>
      <c r="N257" s="11">
        <v>0</v>
      </c>
      <c r="O257" s="6">
        <f t="shared" si="287"/>
        <v>0</v>
      </c>
      <c r="P257" s="10">
        <v>0</v>
      </c>
      <c r="Q257" s="10">
        <f t="shared" si="288"/>
        <v>0</v>
      </c>
      <c r="R257" s="11">
        <v>0</v>
      </c>
      <c r="S257" s="39">
        <v>243</v>
      </c>
    </row>
    <row r="258" spans="1:19" ht="14.1" customHeight="1" x14ac:dyDescent="0.2">
      <c r="A258" s="34">
        <v>244</v>
      </c>
      <c r="B258" s="21" t="s">
        <v>33</v>
      </c>
      <c r="C258" s="60">
        <f t="shared" ref="C258:R258" si="289">SUM(C259,C260)</f>
        <v>0</v>
      </c>
      <c r="D258" s="61">
        <f t="shared" si="289"/>
        <v>0</v>
      </c>
      <c r="E258" s="61">
        <f t="shared" si="289"/>
        <v>0</v>
      </c>
      <c r="F258" s="61">
        <f t="shared" si="289"/>
        <v>0</v>
      </c>
      <c r="G258" s="61">
        <f t="shared" si="289"/>
        <v>0</v>
      </c>
      <c r="H258" s="61">
        <f t="shared" si="289"/>
        <v>0</v>
      </c>
      <c r="I258" s="61">
        <f t="shared" si="289"/>
        <v>0</v>
      </c>
      <c r="J258" s="61">
        <f t="shared" si="289"/>
        <v>0</v>
      </c>
      <c r="K258" s="61">
        <f t="shared" si="289"/>
        <v>0</v>
      </c>
      <c r="L258" s="61">
        <f t="shared" si="289"/>
        <v>0</v>
      </c>
      <c r="M258" s="61">
        <f t="shared" si="289"/>
        <v>0</v>
      </c>
      <c r="N258" s="61">
        <f t="shared" si="289"/>
        <v>0</v>
      </c>
      <c r="O258" s="61">
        <f t="shared" si="289"/>
        <v>0</v>
      </c>
      <c r="P258" s="61">
        <f t="shared" si="289"/>
        <v>0</v>
      </c>
      <c r="Q258" s="61">
        <f t="shared" si="289"/>
        <v>0</v>
      </c>
      <c r="R258" s="61">
        <f t="shared" si="289"/>
        <v>0</v>
      </c>
      <c r="S258" s="39">
        <v>244</v>
      </c>
    </row>
    <row r="259" spans="1:19" ht="14.1" customHeight="1" x14ac:dyDescent="0.2">
      <c r="A259" s="34">
        <v>245</v>
      </c>
      <c r="B259" s="18" t="s">
        <v>43</v>
      </c>
      <c r="C259" s="10">
        <v>0</v>
      </c>
      <c r="D259" s="10">
        <v>0</v>
      </c>
      <c r="E259" s="10">
        <f t="shared" si="237"/>
        <v>0</v>
      </c>
      <c r="F259" s="10">
        <v>0</v>
      </c>
      <c r="G259" s="6">
        <f t="shared" ref="G259:G260" si="290">SUM(F259)</f>
        <v>0</v>
      </c>
      <c r="H259" s="10">
        <v>0</v>
      </c>
      <c r="I259" s="10">
        <f t="shared" si="231"/>
        <v>0</v>
      </c>
      <c r="J259" s="11">
        <v>0</v>
      </c>
      <c r="K259" s="6">
        <f t="shared" ref="K259:K260" si="291">SUM(J259)</f>
        <v>0</v>
      </c>
      <c r="L259" s="10">
        <v>0</v>
      </c>
      <c r="M259" s="10">
        <f t="shared" si="286"/>
        <v>0</v>
      </c>
      <c r="N259" s="11">
        <v>0</v>
      </c>
      <c r="O259" s="6">
        <f t="shared" ref="O259:O260" si="292">SUM(N259)</f>
        <v>0</v>
      </c>
      <c r="P259" s="10">
        <v>0</v>
      </c>
      <c r="Q259" s="10">
        <f t="shared" si="288"/>
        <v>0</v>
      </c>
      <c r="R259" s="11">
        <v>0</v>
      </c>
      <c r="S259" s="39">
        <v>245</v>
      </c>
    </row>
    <row r="260" spans="1:19" ht="14.1" customHeight="1" x14ac:dyDescent="0.2">
      <c r="A260" s="34">
        <v>246</v>
      </c>
      <c r="B260" s="18" t="s">
        <v>44</v>
      </c>
      <c r="C260" s="10">
        <v>0</v>
      </c>
      <c r="D260" s="10">
        <v>0</v>
      </c>
      <c r="E260" s="10">
        <f t="shared" si="237"/>
        <v>0</v>
      </c>
      <c r="F260" s="10">
        <v>0</v>
      </c>
      <c r="G260" s="6">
        <f t="shared" si="290"/>
        <v>0</v>
      </c>
      <c r="H260" s="10">
        <v>0</v>
      </c>
      <c r="I260" s="10">
        <f t="shared" si="231"/>
        <v>0</v>
      </c>
      <c r="J260" s="11">
        <v>0</v>
      </c>
      <c r="K260" s="6">
        <f t="shared" si="291"/>
        <v>0</v>
      </c>
      <c r="L260" s="10">
        <v>0</v>
      </c>
      <c r="M260" s="10">
        <f t="shared" si="286"/>
        <v>0</v>
      </c>
      <c r="N260" s="11">
        <v>0</v>
      </c>
      <c r="O260" s="6">
        <f t="shared" si="292"/>
        <v>0</v>
      </c>
      <c r="P260" s="10">
        <v>0</v>
      </c>
      <c r="Q260" s="10">
        <f t="shared" si="288"/>
        <v>0</v>
      </c>
      <c r="R260" s="11">
        <v>0</v>
      </c>
      <c r="S260" s="39">
        <v>246</v>
      </c>
    </row>
    <row r="261" spans="1:19" ht="14.1" customHeight="1" x14ac:dyDescent="0.2">
      <c r="A261" s="34">
        <v>247</v>
      </c>
      <c r="B261" s="17" t="s">
        <v>34</v>
      </c>
      <c r="C261" s="60">
        <f t="shared" ref="C261:R261" si="293">SUM(C262,C263)</f>
        <v>6515.6</v>
      </c>
      <c r="D261" s="61">
        <f t="shared" si="293"/>
        <v>143.4</v>
      </c>
      <c r="E261" s="61">
        <f t="shared" si="293"/>
        <v>5.4001247917767614E-13</v>
      </c>
      <c r="F261" s="61">
        <f t="shared" si="293"/>
        <v>6659.0000000000009</v>
      </c>
      <c r="G261" s="61">
        <f t="shared" si="293"/>
        <v>6659.0000000000009</v>
      </c>
      <c r="H261" s="61">
        <f t="shared" si="293"/>
        <v>-444.2</v>
      </c>
      <c r="I261" s="61">
        <f t="shared" si="293"/>
        <v>0</v>
      </c>
      <c r="J261" s="61">
        <f t="shared" si="293"/>
        <v>6214.8000000000011</v>
      </c>
      <c r="K261" s="61">
        <f t="shared" si="293"/>
        <v>6214.8000000000011</v>
      </c>
      <c r="L261" s="61">
        <f t="shared" si="293"/>
        <v>743.80000000000007</v>
      </c>
      <c r="M261" s="61">
        <f t="shared" si="293"/>
        <v>0</v>
      </c>
      <c r="N261" s="61">
        <f t="shared" si="293"/>
        <v>6958.6</v>
      </c>
      <c r="O261" s="61">
        <f t="shared" si="293"/>
        <v>6958.6</v>
      </c>
      <c r="P261" s="61">
        <f t="shared" si="293"/>
        <v>-117.79999999999998</v>
      </c>
      <c r="Q261" s="61">
        <f t="shared" si="293"/>
        <v>7.1054273576010019E-13</v>
      </c>
      <c r="R261" s="61">
        <f t="shared" si="293"/>
        <v>6840.8000000000011</v>
      </c>
      <c r="S261" s="39">
        <v>247</v>
      </c>
    </row>
    <row r="262" spans="1:19" ht="14.1" customHeight="1" x14ac:dyDescent="0.2">
      <c r="A262" s="34">
        <v>248</v>
      </c>
      <c r="B262" s="22" t="s">
        <v>43</v>
      </c>
      <c r="C262" s="6">
        <v>418.50000000000006</v>
      </c>
      <c r="D262" s="10">
        <v>-59.000000000000007</v>
      </c>
      <c r="E262" s="6">
        <f t="shared" si="237"/>
        <v>0</v>
      </c>
      <c r="F262" s="6">
        <v>359.50000000000006</v>
      </c>
      <c r="G262" s="6">
        <f t="shared" ref="G262:G263" si="294">SUM(F262)</f>
        <v>359.50000000000006</v>
      </c>
      <c r="H262" s="10">
        <v>-12.7</v>
      </c>
      <c r="I262" s="6">
        <f t="shared" si="231"/>
        <v>0</v>
      </c>
      <c r="J262" s="9">
        <v>346.80000000000007</v>
      </c>
      <c r="K262" s="6">
        <f t="shared" ref="K262:K263" si="295">SUM(J262)</f>
        <v>346.80000000000007</v>
      </c>
      <c r="L262" s="10">
        <v>69.099999999999994</v>
      </c>
      <c r="M262" s="6">
        <f t="shared" si="286"/>
        <v>0</v>
      </c>
      <c r="N262" s="9">
        <v>415.90000000000009</v>
      </c>
      <c r="O262" s="6">
        <f t="shared" ref="O262:O263" si="296">SUM(N262)</f>
        <v>415.90000000000009</v>
      </c>
      <c r="P262" s="10">
        <v>-163.5</v>
      </c>
      <c r="Q262" s="6">
        <f t="shared" si="288"/>
        <v>0</v>
      </c>
      <c r="R262" s="9">
        <v>252.40000000000006</v>
      </c>
      <c r="S262" s="39">
        <v>248</v>
      </c>
    </row>
    <row r="263" spans="1:19" ht="14.1" customHeight="1" x14ac:dyDescent="0.2">
      <c r="A263" s="34">
        <v>249</v>
      </c>
      <c r="B263" s="22" t="s">
        <v>44</v>
      </c>
      <c r="C263" s="6">
        <v>6097.1</v>
      </c>
      <c r="D263" s="10">
        <v>202.4</v>
      </c>
      <c r="E263" s="6">
        <f t="shared" si="237"/>
        <v>5.4001247917767614E-13</v>
      </c>
      <c r="F263" s="6">
        <v>6299.5000000000009</v>
      </c>
      <c r="G263" s="6">
        <f t="shared" si="294"/>
        <v>6299.5000000000009</v>
      </c>
      <c r="H263" s="10">
        <v>-431.5</v>
      </c>
      <c r="I263" s="6">
        <f t="shared" si="231"/>
        <v>0</v>
      </c>
      <c r="J263" s="9">
        <v>5868.0000000000009</v>
      </c>
      <c r="K263" s="6">
        <f t="shared" si="295"/>
        <v>5868.0000000000009</v>
      </c>
      <c r="L263" s="10">
        <v>674.7</v>
      </c>
      <c r="M263" s="6">
        <f t="shared" si="286"/>
        <v>0</v>
      </c>
      <c r="N263" s="9">
        <v>6542.7000000000007</v>
      </c>
      <c r="O263" s="6">
        <f t="shared" si="296"/>
        <v>6542.7000000000007</v>
      </c>
      <c r="P263" s="10">
        <v>45.700000000000017</v>
      </c>
      <c r="Q263" s="6">
        <f t="shared" si="288"/>
        <v>7.1054273576010019E-13</v>
      </c>
      <c r="R263" s="9">
        <v>6588.4000000000015</v>
      </c>
      <c r="S263" s="39">
        <v>249</v>
      </c>
    </row>
    <row r="264" spans="1:19" ht="14.1" customHeight="1" x14ac:dyDescent="0.2">
      <c r="A264" s="34">
        <v>250</v>
      </c>
      <c r="B264" s="17" t="s">
        <v>35</v>
      </c>
      <c r="C264" s="60">
        <f t="shared" ref="C264:R264" si="297">SUM(C265,C266)</f>
        <v>9445.1999999999989</v>
      </c>
      <c r="D264" s="61">
        <f t="shared" si="297"/>
        <v>0</v>
      </c>
      <c r="E264" s="61">
        <f t="shared" si="297"/>
        <v>-259.5</v>
      </c>
      <c r="F264" s="61">
        <f t="shared" si="297"/>
        <v>9185.6999999999989</v>
      </c>
      <c r="G264" s="61">
        <f t="shared" si="297"/>
        <v>9185.6999999999989</v>
      </c>
      <c r="H264" s="61">
        <f t="shared" si="297"/>
        <v>1046.5999999999999</v>
      </c>
      <c r="I264" s="61">
        <f t="shared" si="297"/>
        <v>312.29999999999973</v>
      </c>
      <c r="J264" s="61">
        <f t="shared" si="297"/>
        <v>10544.599999999999</v>
      </c>
      <c r="K264" s="61">
        <f t="shared" si="297"/>
        <v>10544.599999999999</v>
      </c>
      <c r="L264" s="61">
        <f t="shared" si="297"/>
        <v>0</v>
      </c>
      <c r="M264" s="61">
        <f t="shared" si="297"/>
        <v>30.799999999999272</v>
      </c>
      <c r="N264" s="61">
        <f t="shared" si="297"/>
        <v>10575.399999999998</v>
      </c>
      <c r="O264" s="61">
        <f t="shared" si="297"/>
        <v>10575.399999999998</v>
      </c>
      <c r="P264" s="61">
        <f t="shared" si="297"/>
        <v>0</v>
      </c>
      <c r="Q264" s="61">
        <f t="shared" si="297"/>
        <v>-130.39999999999964</v>
      </c>
      <c r="R264" s="61">
        <f t="shared" si="297"/>
        <v>10444.999999999998</v>
      </c>
      <c r="S264" s="39">
        <v>250</v>
      </c>
    </row>
    <row r="265" spans="1:19" ht="14.1" customHeight="1" x14ac:dyDescent="0.2">
      <c r="A265" s="34">
        <v>251</v>
      </c>
      <c r="B265" s="22" t="s">
        <v>43</v>
      </c>
      <c r="C265" s="10">
        <v>0</v>
      </c>
      <c r="D265" s="10">
        <v>0</v>
      </c>
      <c r="E265" s="10">
        <f t="shared" si="237"/>
        <v>0</v>
      </c>
      <c r="F265" s="10">
        <v>0</v>
      </c>
      <c r="G265" s="6">
        <f t="shared" ref="G265:G266" si="298">SUM(F265)</f>
        <v>0</v>
      </c>
      <c r="H265" s="10">
        <v>0</v>
      </c>
      <c r="I265" s="10">
        <f t="shared" si="231"/>
        <v>0</v>
      </c>
      <c r="J265" s="11">
        <v>0</v>
      </c>
      <c r="K265" s="6">
        <f t="shared" ref="K265:K266" si="299">SUM(J265)</f>
        <v>0</v>
      </c>
      <c r="L265" s="10">
        <v>0</v>
      </c>
      <c r="M265" s="10">
        <f t="shared" si="286"/>
        <v>0</v>
      </c>
      <c r="N265" s="11">
        <v>0</v>
      </c>
      <c r="O265" s="6">
        <f t="shared" ref="O265:O266" si="300">SUM(N265)</f>
        <v>0</v>
      </c>
      <c r="P265" s="10">
        <v>0</v>
      </c>
      <c r="Q265" s="10">
        <f t="shared" si="288"/>
        <v>0</v>
      </c>
      <c r="R265" s="11">
        <v>0</v>
      </c>
      <c r="S265" s="39">
        <v>251</v>
      </c>
    </row>
    <row r="266" spans="1:19" ht="14.1" customHeight="1" x14ac:dyDescent="0.2">
      <c r="A266" s="34">
        <v>252</v>
      </c>
      <c r="B266" s="22" t="s">
        <v>44</v>
      </c>
      <c r="C266" s="6">
        <v>9445.1999999999989</v>
      </c>
      <c r="D266" s="6">
        <v>0</v>
      </c>
      <c r="E266" s="6">
        <f t="shared" si="237"/>
        <v>-259.5</v>
      </c>
      <c r="F266" s="6">
        <v>9185.6999999999989</v>
      </c>
      <c r="G266" s="6">
        <f t="shared" si="298"/>
        <v>9185.6999999999989</v>
      </c>
      <c r="H266" s="6">
        <v>1046.5999999999999</v>
      </c>
      <c r="I266" s="6">
        <f t="shared" si="231"/>
        <v>312.29999999999973</v>
      </c>
      <c r="J266" s="9">
        <v>10544.599999999999</v>
      </c>
      <c r="K266" s="6">
        <f t="shared" si="299"/>
        <v>10544.599999999999</v>
      </c>
      <c r="L266" s="6">
        <v>0</v>
      </c>
      <c r="M266" s="6">
        <f t="shared" si="286"/>
        <v>30.799999999999272</v>
      </c>
      <c r="N266" s="9">
        <v>10575.399999999998</v>
      </c>
      <c r="O266" s="6">
        <f t="shared" si="300"/>
        <v>10575.399999999998</v>
      </c>
      <c r="P266" s="6">
        <v>0</v>
      </c>
      <c r="Q266" s="6">
        <f t="shared" si="288"/>
        <v>-130.39999999999964</v>
      </c>
      <c r="R266" s="9">
        <v>10444.999999999998</v>
      </c>
      <c r="S266" s="39">
        <v>252</v>
      </c>
    </row>
    <row r="267" spans="1:19" ht="14.1" customHeight="1" x14ac:dyDescent="0.2">
      <c r="A267" s="34">
        <v>253</v>
      </c>
      <c r="B267" s="17" t="s">
        <v>36</v>
      </c>
      <c r="C267" s="60">
        <f t="shared" ref="C267:R267" si="301">SUM(C268,C269)</f>
        <v>0</v>
      </c>
      <c r="D267" s="61">
        <f t="shared" si="301"/>
        <v>0</v>
      </c>
      <c r="E267" s="61">
        <f t="shared" si="301"/>
        <v>0</v>
      </c>
      <c r="F267" s="61">
        <f t="shared" si="301"/>
        <v>0</v>
      </c>
      <c r="G267" s="61">
        <f t="shared" si="301"/>
        <v>0</v>
      </c>
      <c r="H267" s="61">
        <f t="shared" si="301"/>
        <v>0</v>
      </c>
      <c r="I267" s="61">
        <f t="shared" si="301"/>
        <v>0</v>
      </c>
      <c r="J267" s="61">
        <f t="shared" si="301"/>
        <v>0</v>
      </c>
      <c r="K267" s="61">
        <f t="shared" si="301"/>
        <v>0</v>
      </c>
      <c r="L267" s="61">
        <f t="shared" si="301"/>
        <v>0</v>
      </c>
      <c r="M267" s="61">
        <f t="shared" si="301"/>
        <v>0</v>
      </c>
      <c r="N267" s="61">
        <f t="shared" si="301"/>
        <v>0</v>
      </c>
      <c r="O267" s="61">
        <f t="shared" si="301"/>
        <v>0</v>
      </c>
      <c r="P267" s="61">
        <f t="shared" si="301"/>
        <v>0</v>
      </c>
      <c r="Q267" s="61">
        <f t="shared" si="301"/>
        <v>0</v>
      </c>
      <c r="R267" s="61">
        <f t="shared" si="301"/>
        <v>0</v>
      </c>
      <c r="S267" s="39">
        <v>253</v>
      </c>
    </row>
    <row r="268" spans="1:19" ht="14.1" customHeight="1" x14ac:dyDescent="0.2">
      <c r="A268" s="34">
        <v>254</v>
      </c>
      <c r="B268" s="22" t="s">
        <v>43</v>
      </c>
      <c r="C268" s="10">
        <v>0</v>
      </c>
      <c r="D268" s="10">
        <v>0</v>
      </c>
      <c r="E268" s="10">
        <f t="shared" si="237"/>
        <v>0</v>
      </c>
      <c r="F268" s="10">
        <v>0</v>
      </c>
      <c r="G268" s="6">
        <f>SUM(F268)</f>
        <v>0</v>
      </c>
      <c r="H268" s="10">
        <v>0</v>
      </c>
      <c r="I268" s="10">
        <f t="shared" si="231"/>
        <v>0</v>
      </c>
      <c r="J268" s="11">
        <v>0</v>
      </c>
      <c r="K268" s="6">
        <f>SUM(J268)</f>
        <v>0</v>
      </c>
      <c r="L268" s="10">
        <v>0</v>
      </c>
      <c r="M268" s="10">
        <f t="shared" si="286"/>
        <v>0</v>
      </c>
      <c r="N268" s="11">
        <v>0</v>
      </c>
      <c r="O268" s="6">
        <f>SUM(N268)</f>
        <v>0</v>
      </c>
      <c r="P268" s="10">
        <v>0</v>
      </c>
      <c r="Q268" s="10">
        <f t="shared" si="288"/>
        <v>0</v>
      </c>
      <c r="R268" s="11">
        <v>0</v>
      </c>
      <c r="S268" s="39">
        <v>254</v>
      </c>
    </row>
    <row r="269" spans="1:19" ht="14.1" customHeight="1" x14ac:dyDescent="0.2">
      <c r="A269" s="34">
        <v>255</v>
      </c>
      <c r="B269" s="22" t="s">
        <v>44</v>
      </c>
      <c r="C269" s="60">
        <f t="shared" ref="C269:R269" si="302">SUM(C270,C271)</f>
        <v>0</v>
      </c>
      <c r="D269" s="61">
        <f t="shared" si="302"/>
        <v>0</v>
      </c>
      <c r="E269" s="61">
        <f t="shared" si="302"/>
        <v>0</v>
      </c>
      <c r="F269" s="61">
        <f t="shared" si="302"/>
        <v>0</v>
      </c>
      <c r="G269" s="61">
        <f t="shared" si="302"/>
        <v>0</v>
      </c>
      <c r="H269" s="61">
        <f t="shared" si="302"/>
        <v>0</v>
      </c>
      <c r="I269" s="61">
        <f t="shared" si="302"/>
        <v>0</v>
      </c>
      <c r="J269" s="61">
        <f t="shared" si="302"/>
        <v>0</v>
      </c>
      <c r="K269" s="61">
        <f t="shared" si="302"/>
        <v>0</v>
      </c>
      <c r="L269" s="61">
        <f t="shared" si="302"/>
        <v>0</v>
      </c>
      <c r="M269" s="61">
        <f t="shared" si="302"/>
        <v>0</v>
      </c>
      <c r="N269" s="61">
        <f t="shared" si="302"/>
        <v>0</v>
      </c>
      <c r="O269" s="61">
        <f t="shared" si="302"/>
        <v>0</v>
      </c>
      <c r="P269" s="61">
        <f t="shared" si="302"/>
        <v>0</v>
      </c>
      <c r="Q269" s="61">
        <f t="shared" si="302"/>
        <v>0</v>
      </c>
      <c r="R269" s="61">
        <f t="shared" si="302"/>
        <v>0</v>
      </c>
      <c r="S269" s="39">
        <v>255</v>
      </c>
    </row>
    <row r="270" spans="1:19" ht="14.1" customHeight="1" x14ac:dyDescent="0.2">
      <c r="A270" s="34">
        <v>256</v>
      </c>
      <c r="B270" s="24" t="s">
        <v>37</v>
      </c>
      <c r="C270" s="10">
        <v>0</v>
      </c>
      <c r="D270" s="10">
        <v>0</v>
      </c>
      <c r="E270" s="10">
        <f t="shared" si="237"/>
        <v>0</v>
      </c>
      <c r="F270" s="10">
        <v>0</v>
      </c>
      <c r="G270" s="6">
        <f t="shared" ref="G270:G271" si="303">SUM(F270)</f>
        <v>0</v>
      </c>
      <c r="H270" s="10">
        <v>0</v>
      </c>
      <c r="I270" s="10">
        <f t="shared" si="231"/>
        <v>0</v>
      </c>
      <c r="J270" s="11">
        <v>0</v>
      </c>
      <c r="K270" s="6">
        <f t="shared" ref="K270:K271" si="304">SUM(J270)</f>
        <v>0</v>
      </c>
      <c r="L270" s="10">
        <v>0</v>
      </c>
      <c r="M270" s="10">
        <f t="shared" si="286"/>
        <v>0</v>
      </c>
      <c r="N270" s="11">
        <v>0</v>
      </c>
      <c r="O270" s="6">
        <f t="shared" ref="O270:O271" si="305">SUM(N270)</f>
        <v>0</v>
      </c>
      <c r="P270" s="10">
        <v>0</v>
      </c>
      <c r="Q270" s="10">
        <f t="shared" si="288"/>
        <v>0</v>
      </c>
      <c r="R270" s="11">
        <v>0</v>
      </c>
      <c r="S270" s="39">
        <v>256</v>
      </c>
    </row>
    <row r="271" spans="1:19" ht="14.1" customHeight="1" x14ac:dyDescent="0.2">
      <c r="A271" s="34">
        <v>257</v>
      </c>
      <c r="B271" s="24" t="s">
        <v>38</v>
      </c>
      <c r="C271" s="10">
        <v>0</v>
      </c>
      <c r="D271" s="10">
        <v>0</v>
      </c>
      <c r="E271" s="10">
        <f t="shared" si="237"/>
        <v>0</v>
      </c>
      <c r="F271" s="10">
        <v>0</v>
      </c>
      <c r="G271" s="6">
        <f t="shared" si="303"/>
        <v>0</v>
      </c>
      <c r="H271" s="10">
        <v>0</v>
      </c>
      <c r="I271" s="10">
        <f t="shared" si="231"/>
        <v>0</v>
      </c>
      <c r="J271" s="11">
        <v>0</v>
      </c>
      <c r="K271" s="6">
        <f t="shared" si="304"/>
        <v>0</v>
      </c>
      <c r="L271" s="10">
        <v>0</v>
      </c>
      <c r="M271" s="10">
        <f t="shared" si="286"/>
        <v>0</v>
      </c>
      <c r="N271" s="11">
        <v>0</v>
      </c>
      <c r="O271" s="6">
        <f t="shared" si="305"/>
        <v>0</v>
      </c>
      <c r="P271" s="10">
        <v>0</v>
      </c>
      <c r="Q271" s="10">
        <f t="shared" si="288"/>
        <v>0</v>
      </c>
      <c r="R271" s="11">
        <v>0</v>
      </c>
      <c r="S271" s="39">
        <v>257</v>
      </c>
    </row>
    <row r="272" spans="1:19" ht="15" customHeight="1" x14ac:dyDescent="0.2">
      <c r="A272" s="34">
        <v>258</v>
      </c>
      <c r="B272" s="54" t="s">
        <v>88</v>
      </c>
      <c r="C272" s="59">
        <f t="shared" ref="C272:R272" si="306">SUM(C274,C275,C276,C277)</f>
        <v>223.00000000000003</v>
      </c>
      <c r="D272" s="59">
        <f t="shared" si="306"/>
        <v>-5.5</v>
      </c>
      <c r="E272" s="59">
        <f t="shared" si="306"/>
        <v>2.2204460492503131E-16</v>
      </c>
      <c r="F272" s="59">
        <f t="shared" si="306"/>
        <v>217.50000000000003</v>
      </c>
      <c r="G272" s="59">
        <f t="shared" si="306"/>
        <v>217.50000000000003</v>
      </c>
      <c r="H272" s="59">
        <f t="shared" si="306"/>
        <v>-48.2</v>
      </c>
      <c r="I272" s="59">
        <f t="shared" si="306"/>
        <v>-0.10000000000000853</v>
      </c>
      <c r="J272" s="59">
        <f t="shared" si="306"/>
        <v>169.20000000000002</v>
      </c>
      <c r="K272" s="59">
        <f t="shared" si="306"/>
        <v>169.20000000000002</v>
      </c>
      <c r="L272" s="59">
        <f t="shared" si="306"/>
        <v>9.9999999999999645E-2</v>
      </c>
      <c r="M272" s="59">
        <f t="shared" si="306"/>
        <v>-9.9999999999965894E-2</v>
      </c>
      <c r="N272" s="59">
        <f t="shared" si="306"/>
        <v>169.20000000000005</v>
      </c>
      <c r="O272" s="59">
        <f t="shared" si="306"/>
        <v>169.20000000000005</v>
      </c>
      <c r="P272" s="59">
        <f t="shared" si="306"/>
        <v>18.800000000000004</v>
      </c>
      <c r="Q272" s="59">
        <f t="shared" si="306"/>
        <v>0</v>
      </c>
      <c r="R272" s="59">
        <f t="shared" si="306"/>
        <v>188.00000000000003</v>
      </c>
      <c r="S272" s="39">
        <v>258</v>
      </c>
    </row>
    <row r="273" spans="1:19" ht="14.1" customHeight="1" x14ac:dyDescent="0.2">
      <c r="A273" s="34">
        <v>259</v>
      </c>
      <c r="B273" s="16" t="s">
        <v>32</v>
      </c>
      <c r="C273" s="10">
        <v>0</v>
      </c>
      <c r="D273" s="10">
        <v>0</v>
      </c>
      <c r="E273" s="10">
        <f t="shared" ref="E273:E333" si="307">+F273-C273-D273</f>
        <v>0</v>
      </c>
      <c r="F273" s="10">
        <v>0</v>
      </c>
      <c r="G273" s="6">
        <f t="shared" ref="G273:G279" si="308">SUM(F273)</f>
        <v>0</v>
      </c>
      <c r="H273" s="10">
        <v>0</v>
      </c>
      <c r="I273" s="10">
        <f t="shared" ref="I273:I333" si="309">+J273-G273-H273</f>
        <v>0</v>
      </c>
      <c r="J273" s="11">
        <v>0</v>
      </c>
      <c r="K273" s="6">
        <f t="shared" ref="K273:K279" si="310">SUM(J273)</f>
        <v>0</v>
      </c>
      <c r="L273" s="10">
        <v>0</v>
      </c>
      <c r="M273" s="10">
        <f t="shared" ref="M273:M337" si="311">+N273-K273-L273</f>
        <v>0</v>
      </c>
      <c r="N273" s="11">
        <v>0</v>
      </c>
      <c r="O273" s="6">
        <f t="shared" ref="O273:O279" si="312">SUM(N273)</f>
        <v>0</v>
      </c>
      <c r="P273" s="10">
        <v>0</v>
      </c>
      <c r="Q273" s="10">
        <f t="shared" ref="Q273:Q337" si="313">+R273-O273-P273</f>
        <v>0</v>
      </c>
      <c r="R273" s="11">
        <v>0</v>
      </c>
      <c r="S273" s="39">
        <v>259</v>
      </c>
    </row>
    <row r="274" spans="1:19" ht="14.1" customHeight="1" x14ac:dyDescent="0.2">
      <c r="A274" s="34">
        <v>260</v>
      </c>
      <c r="B274" s="19" t="s">
        <v>33</v>
      </c>
      <c r="C274" s="10">
        <v>0</v>
      </c>
      <c r="D274" s="10">
        <v>0</v>
      </c>
      <c r="E274" s="10">
        <f t="shared" si="307"/>
        <v>0</v>
      </c>
      <c r="F274" s="10">
        <v>0</v>
      </c>
      <c r="G274" s="6">
        <f t="shared" si="308"/>
        <v>0</v>
      </c>
      <c r="H274" s="10">
        <v>0</v>
      </c>
      <c r="I274" s="10">
        <f t="shared" si="309"/>
        <v>0</v>
      </c>
      <c r="J274" s="11">
        <v>0</v>
      </c>
      <c r="K274" s="6">
        <f t="shared" si="310"/>
        <v>0</v>
      </c>
      <c r="L274" s="10">
        <v>0</v>
      </c>
      <c r="M274" s="10">
        <f t="shared" si="311"/>
        <v>0</v>
      </c>
      <c r="N274" s="11">
        <v>0</v>
      </c>
      <c r="O274" s="6">
        <f t="shared" si="312"/>
        <v>0</v>
      </c>
      <c r="P274" s="10">
        <v>0</v>
      </c>
      <c r="Q274" s="10">
        <f t="shared" si="313"/>
        <v>0</v>
      </c>
      <c r="R274" s="11">
        <v>0</v>
      </c>
      <c r="S274" s="39">
        <v>260</v>
      </c>
    </row>
    <row r="275" spans="1:19" ht="14.1" customHeight="1" x14ac:dyDescent="0.2">
      <c r="A275" s="34">
        <v>261</v>
      </c>
      <c r="B275" s="16" t="s">
        <v>34</v>
      </c>
      <c r="C275" s="6">
        <v>219.90000000000003</v>
      </c>
      <c r="D275" s="10">
        <v>-11.5</v>
      </c>
      <c r="E275" s="6">
        <f t="shared" si="307"/>
        <v>0</v>
      </c>
      <c r="F275" s="6">
        <v>208.40000000000003</v>
      </c>
      <c r="G275" s="6">
        <f t="shared" si="308"/>
        <v>208.40000000000003</v>
      </c>
      <c r="H275" s="10">
        <v>-41.7</v>
      </c>
      <c r="I275" s="6">
        <f t="shared" si="309"/>
        <v>-0.10000000000000853</v>
      </c>
      <c r="J275" s="9">
        <v>166.60000000000002</v>
      </c>
      <c r="K275" s="6">
        <f t="shared" si="310"/>
        <v>166.60000000000002</v>
      </c>
      <c r="L275" s="10">
        <v>-5</v>
      </c>
      <c r="M275" s="6">
        <f t="shared" si="311"/>
        <v>-9.9999999999965894E-2</v>
      </c>
      <c r="N275" s="9">
        <v>161.50000000000006</v>
      </c>
      <c r="O275" s="6">
        <f t="shared" si="312"/>
        <v>161.50000000000006</v>
      </c>
      <c r="P275" s="10">
        <v>23.400000000000002</v>
      </c>
      <c r="Q275" s="6">
        <f t="shared" si="313"/>
        <v>0</v>
      </c>
      <c r="R275" s="9">
        <v>184.90000000000003</v>
      </c>
      <c r="S275" s="39">
        <v>261</v>
      </c>
    </row>
    <row r="276" spans="1:19" ht="14.1" customHeight="1" x14ac:dyDescent="0.2">
      <c r="A276" s="34">
        <v>262</v>
      </c>
      <c r="B276" s="16" t="s">
        <v>35</v>
      </c>
      <c r="C276" s="6">
        <v>-2.2204460492503131E-16</v>
      </c>
      <c r="D276" s="10">
        <v>0</v>
      </c>
      <c r="E276" s="6">
        <f t="shared" si="307"/>
        <v>2.2204460492503131E-16</v>
      </c>
      <c r="F276" s="6">
        <v>0</v>
      </c>
      <c r="G276" s="6">
        <f t="shared" si="308"/>
        <v>0</v>
      </c>
      <c r="H276" s="10">
        <v>0</v>
      </c>
      <c r="I276" s="10">
        <f t="shared" si="309"/>
        <v>0</v>
      </c>
      <c r="J276" s="11">
        <v>0</v>
      </c>
      <c r="K276" s="6">
        <f t="shared" si="310"/>
        <v>0</v>
      </c>
      <c r="L276" s="10">
        <v>0</v>
      </c>
      <c r="M276" s="10">
        <f t="shared" si="311"/>
        <v>0</v>
      </c>
      <c r="N276" s="11">
        <v>0</v>
      </c>
      <c r="O276" s="6">
        <f t="shared" si="312"/>
        <v>0</v>
      </c>
      <c r="P276" s="10">
        <v>0</v>
      </c>
      <c r="Q276" s="10">
        <f t="shared" si="313"/>
        <v>0</v>
      </c>
      <c r="R276" s="11">
        <v>0</v>
      </c>
      <c r="S276" s="39">
        <v>262</v>
      </c>
    </row>
    <row r="277" spans="1:19" ht="14.1" customHeight="1" x14ac:dyDescent="0.2">
      <c r="A277" s="34">
        <v>263</v>
      </c>
      <c r="B277" s="16" t="s">
        <v>36</v>
      </c>
      <c r="C277" s="6">
        <v>3.0999999999999996</v>
      </c>
      <c r="D277" s="10">
        <v>6</v>
      </c>
      <c r="E277" s="6">
        <f t="shared" si="307"/>
        <v>0</v>
      </c>
      <c r="F277" s="6">
        <v>9.1</v>
      </c>
      <c r="G277" s="6">
        <f t="shared" si="308"/>
        <v>9.1</v>
      </c>
      <c r="H277" s="10">
        <v>-6.5</v>
      </c>
      <c r="I277" s="6">
        <f t="shared" si="309"/>
        <v>0</v>
      </c>
      <c r="J277" s="9">
        <v>2.5999999999999996</v>
      </c>
      <c r="K277" s="6">
        <f t="shared" si="310"/>
        <v>2.5999999999999996</v>
      </c>
      <c r="L277" s="10">
        <v>5.0999999999999996</v>
      </c>
      <c r="M277" s="6">
        <f t="shared" si="311"/>
        <v>0</v>
      </c>
      <c r="N277" s="9">
        <v>7.6999999999999993</v>
      </c>
      <c r="O277" s="6">
        <f t="shared" si="312"/>
        <v>7.6999999999999993</v>
      </c>
      <c r="P277" s="10">
        <v>-4.5999999999999996</v>
      </c>
      <c r="Q277" s="6">
        <f t="shared" si="313"/>
        <v>0</v>
      </c>
      <c r="R277" s="9">
        <v>3.0999999999999996</v>
      </c>
      <c r="S277" s="39">
        <v>263</v>
      </c>
    </row>
    <row r="278" spans="1:19" ht="14.1" customHeight="1" x14ac:dyDescent="0.2">
      <c r="A278" s="34">
        <v>264</v>
      </c>
      <c r="B278" s="17" t="s">
        <v>37</v>
      </c>
      <c r="C278" s="10">
        <v>0</v>
      </c>
      <c r="D278" s="10">
        <v>0</v>
      </c>
      <c r="E278" s="10">
        <f t="shared" si="307"/>
        <v>0</v>
      </c>
      <c r="F278" s="10">
        <v>0</v>
      </c>
      <c r="G278" s="6">
        <f t="shared" si="308"/>
        <v>0</v>
      </c>
      <c r="H278" s="10">
        <v>0</v>
      </c>
      <c r="I278" s="10">
        <f t="shared" si="309"/>
        <v>0</v>
      </c>
      <c r="J278" s="11">
        <v>0</v>
      </c>
      <c r="K278" s="6">
        <f t="shared" si="310"/>
        <v>0</v>
      </c>
      <c r="L278" s="10">
        <v>0</v>
      </c>
      <c r="M278" s="10">
        <f t="shared" si="311"/>
        <v>0</v>
      </c>
      <c r="N278" s="11">
        <v>0</v>
      </c>
      <c r="O278" s="6">
        <f t="shared" si="312"/>
        <v>0</v>
      </c>
      <c r="P278" s="10">
        <v>0</v>
      </c>
      <c r="Q278" s="10">
        <f t="shared" si="313"/>
        <v>0</v>
      </c>
      <c r="R278" s="11">
        <v>0</v>
      </c>
      <c r="S278" s="39">
        <v>264</v>
      </c>
    </row>
    <row r="279" spans="1:19" ht="14.1" customHeight="1" x14ac:dyDescent="0.2">
      <c r="A279" s="34">
        <v>265</v>
      </c>
      <c r="B279" s="17" t="s">
        <v>38</v>
      </c>
      <c r="C279" s="10">
        <v>0</v>
      </c>
      <c r="D279" s="10">
        <v>0</v>
      </c>
      <c r="E279" s="10">
        <f t="shared" si="307"/>
        <v>0</v>
      </c>
      <c r="F279" s="10">
        <v>0</v>
      </c>
      <c r="G279" s="6">
        <f t="shared" si="308"/>
        <v>0</v>
      </c>
      <c r="H279" s="10">
        <v>0</v>
      </c>
      <c r="I279" s="10">
        <f t="shared" si="309"/>
        <v>0</v>
      </c>
      <c r="J279" s="11">
        <v>0</v>
      </c>
      <c r="K279" s="6">
        <f t="shared" si="310"/>
        <v>0</v>
      </c>
      <c r="L279" s="10">
        <v>0</v>
      </c>
      <c r="M279" s="10">
        <f t="shared" si="311"/>
        <v>0</v>
      </c>
      <c r="N279" s="11">
        <v>0</v>
      </c>
      <c r="O279" s="6">
        <f t="shared" si="312"/>
        <v>0</v>
      </c>
      <c r="P279" s="10">
        <v>0</v>
      </c>
      <c r="Q279" s="10">
        <f t="shared" si="313"/>
        <v>0</v>
      </c>
      <c r="R279" s="11">
        <v>0</v>
      </c>
      <c r="S279" s="39">
        <v>265</v>
      </c>
    </row>
    <row r="280" spans="1:19" ht="14.1" customHeight="1" x14ac:dyDescent="0.2">
      <c r="A280" s="34">
        <v>266</v>
      </c>
      <c r="B280" s="26" t="s">
        <v>45</v>
      </c>
      <c r="C280" s="60">
        <f t="shared" ref="C280:R280" si="314">SUM(C281,C282)</f>
        <v>0</v>
      </c>
      <c r="D280" s="61">
        <f t="shared" si="314"/>
        <v>0</v>
      </c>
      <c r="E280" s="61">
        <f t="shared" si="314"/>
        <v>0</v>
      </c>
      <c r="F280" s="61">
        <f t="shared" si="314"/>
        <v>0</v>
      </c>
      <c r="G280" s="61">
        <f t="shared" si="314"/>
        <v>0</v>
      </c>
      <c r="H280" s="61">
        <f t="shared" si="314"/>
        <v>0</v>
      </c>
      <c r="I280" s="61">
        <f t="shared" si="314"/>
        <v>0</v>
      </c>
      <c r="J280" s="61">
        <f t="shared" si="314"/>
        <v>0</v>
      </c>
      <c r="K280" s="61">
        <f t="shared" si="314"/>
        <v>0</v>
      </c>
      <c r="L280" s="61">
        <f t="shared" si="314"/>
        <v>0</v>
      </c>
      <c r="M280" s="61">
        <f t="shared" si="314"/>
        <v>0</v>
      </c>
      <c r="N280" s="61">
        <f t="shared" si="314"/>
        <v>0</v>
      </c>
      <c r="O280" s="61">
        <f t="shared" si="314"/>
        <v>0</v>
      </c>
      <c r="P280" s="61">
        <f t="shared" si="314"/>
        <v>0</v>
      </c>
      <c r="Q280" s="61">
        <f t="shared" si="314"/>
        <v>0</v>
      </c>
      <c r="R280" s="61">
        <f t="shared" si="314"/>
        <v>0</v>
      </c>
      <c r="S280" s="39">
        <v>266</v>
      </c>
    </row>
    <row r="281" spans="1:19" ht="14.1" customHeight="1" x14ac:dyDescent="0.2">
      <c r="A281" s="34">
        <v>267</v>
      </c>
      <c r="B281" s="19" t="s">
        <v>46</v>
      </c>
      <c r="C281" s="10">
        <v>0</v>
      </c>
      <c r="D281" s="10">
        <v>0</v>
      </c>
      <c r="E281" s="10">
        <f t="shared" si="307"/>
        <v>0</v>
      </c>
      <c r="F281" s="10">
        <v>0</v>
      </c>
      <c r="G281" s="6">
        <f t="shared" ref="G281:G283" si="315">SUM(F281)</f>
        <v>0</v>
      </c>
      <c r="H281" s="10">
        <v>0</v>
      </c>
      <c r="I281" s="10">
        <f t="shared" si="309"/>
        <v>0</v>
      </c>
      <c r="J281" s="11">
        <v>0</v>
      </c>
      <c r="K281" s="6">
        <f t="shared" ref="K281:K283" si="316">SUM(J281)</f>
        <v>0</v>
      </c>
      <c r="L281" s="10">
        <v>0</v>
      </c>
      <c r="M281" s="10">
        <f t="shared" si="311"/>
        <v>0</v>
      </c>
      <c r="N281" s="11">
        <v>0</v>
      </c>
      <c r="O281" s="6">
        <f t="shared" ref="O281:O283" si="317">SUM(N281)</f>
        <v>0</v>
      </c>
      <c r="P281" s="10">
        <v>0</v>
      </c>
      <c r="Q281" s="10">
        <f t="shared" si="313"/>
        <v>0</v>
      </c>
      <c r="R281" s="11">
        <v>0</v>
      </c>
      <c r="S281" s="39">
        <v>267</v>
      </c>
    </row>
    <row r="282" spans="1:19" ht="14.1" customHeight="1" x14ac:dyDescent="0.2">
      <c r="A282" s="34">
        <v>268</v>
      </c>
      <c r="B282" s="19" t="s">
        <v>47</v>
      </c>
      <c r="C282" s="10">
        <v>0</v>
      </c>
      <c r="D282" s="10">
        <v>0</v>
      </c>
      <c r="E282" s="10">
        <f t="shared" si="307"/>
        <v>0</v>
      </c>
      <c r="F282" s="10">
        <v>0</v>
      </c>
      <c r="G282" s="6">
        <f t="shared" si="315"/>
        <v>0</v>
      </c>
      <c r="H282" s="10">
        <v>0</v>
      </c>
      <c r="I282" s="10">
        <f t="shared" si="309"/>
        <v>0</v>
      </c>
      <c r="J282" s="11">
        <v>0</v>
      </c>
      <c r="K282" s="6">
        <f t="shared" si="316"/>
        <v>0</v>
      </c>
      <c r="L282" s="10">
        <v>0</v>
      </c>
      <c r="M282" s="10">
        <f t="shared" si="311"/>
        <v>0</v>
      </c>
      <c r="N282" s="11">
        <v>0</v>
      </c>
      <c r="O282" s="6">
        <f t="shared" si="317"/>
        <v>0</v>
      </c>
      <c r="P282" s="10">
        <v>0</v>
      </c>
      <c r="Q282" s="10">
        <f t="shared" si="313"/>
        <v>0</v>
      </c>
      <c r="R282" s="11">
        <v>0</v>
      </c>
      <c r="S282" s="39">
        <v>268</v>
      </c>
    </row>
    <row r="283" spans="1:19" ht="14.1" customHeight="1" x14ac:dyDescent="0.2">
      <c r="A283" s="34">
        <v>269</v>
      </c>
      <c r="B283" s="26" t="s">
        <v>48</v>
      </c>
      <c r="C283" s="10">
        <v>0</v>
      </c>
      <c r="D283" s="10">
        <v>0</v>
      </c>
      <c r="E283" s="10">
        <f t="shared" si="307"/>
        <v>0</v>
      </c>
      <c r="F283" s="10">
        <v>0</v>
      </c>
      <c r="G283" s="6">
        <f t="shared" si="315"/>
        <v>0</v>
      </c>
      <c r="H283" s="10">
        <v>0</v>
      </c>
      <c r="I283" s="10">
        <f t="shared" si="309"/>
        <v>0</v>
      </c>
      <c r="J283" s="11">
        <v>0</v>
      </c>
      <c r="K283" s="6">
        <f t="shared" si="316"/>
        <v>0</v>
      </c>
      <c r="L283" s="10">
        <v>0</v>
      </c>
      <c r="M283" s="10">
        <f t="shared" si="311"/>
        <v>0</v>
      </c>
      <c r="N283" s="11">
        <v>0</v>
      </c>
      <c r="O283" s="6">
        <f t="shared" si="317"/>
        <v>0</v>
      </c>
      <c r="P283" s="10">
        <v>0</v>
      </c>
      <c r="Q283" s="10">
        <f t="shared" si="313"/>
        <v>0</v>
      </c>
      <c r="R283" s="11">
        <v>0</v>
      </c>
      <c r="S283" s="39">
        <v>269</v>
      </c>
    </row>
    <row r="284" spans="1:19" ht="15" customHeight="1" x14ac:dyDescent="0.2">
      <c r="A284" s="34">
        <v>270</v>
      </c>
      <c r="B284" s="54" t="s">
        <v>49</v>
      </c>
      <c r="C284" s="59">
        <f>SUM(C285,C286,C309,C334,C348,C370,C392)</f>
        <v>59405.500000000007</v>
      </c>
      <c r="D284" s="59">
        <f t="shared" ref="D284:R284" si="318">SUM(D285,D286,D309,D334,D348,D370,D392)</f>
        <v>-1423.1000000000004</v>
      </c>
      <c r="E284" s="59">
        <f t="shared" si="318"/>
        <v>9.8000000000034628</v>
      </c>
      <c r="F284" s="59">
        <f t="shared" si="318"/>
        <v>57992.200000000012</v>
      </c>
      <c r="G284" s="59">
        <f t="shared" si="318"/>
        <v>57992.200000000012</v>
      </c>
      <c r="H284" s="59">
        <f t="shared" si="318"/>
        <v>-2230.6000000000004</v>
      </c>
      <c r="I284" s="59">
        <f t="shared" si="318"/>
        <v>6.7999999999927372</v>
      </c>
      <c r="J284" s="59">
        <f t="shared" si="318"/>
        <v>55768.399999999987</v>
      </c>
      <c r="K284" s="59">
        <f t="shared" si="318"/>
        <v>55768.399999999987</v>
      </c>
      <c r="L284" s="59">
        <f t="shared" si="318"/>
        <v>-160.69999999999979</v>
      </c>
      <c r="M284" s="59">
        <f t="shared" si="318"/>
        <v>7.1000000000025612</v>
      </c>
      <c r="N284" s="59">
        <f t="shared" si="318"/>
        <v>55614.80000000001</v>
      </c>
      <c r="O284" s="59">
        <f t="shared" si="318"/>
        <v>55614.80000000001</v>
      </c>
      <c r="P284" s="59">
        <f t="shared" si="318"/>
        <v>-106.99999999999991</v>
      </c>
      <c r="Q284" s="59">
        <f t="shared" si="318"/>
        <v>0.59999999999997722</v>
      </c>
      <c r="R284" s="59">
        <f t="shared" si="318"/>
        <v>55508.4</v>
      </c>
      <c r="S284" s="39">
        <v>270</v>
      </c>
    </row>
    <row r="285" spans="1:19" ht="15" customHeight="1" x14ac:dyDescent="0.2">
      <c r="A285" s="34">
        <v>271</v>
      </c>
      <c r="B285" s="55" t="s">
        <v>50</v>
      </c>
      <c r="C285" s="10">
        <v>0</v>
      </c>
      <c r="D285" s="10">
        <v>0</v>
      </c>
      <c r="E285" s="10">
        <f t="shared" si="307"/>
        <v>0</v>
      </c>
      <c r="F285" s="10">
        <v>0</v>
      </c>
      <c r="G285" s="6">
        <f>SUM(F285)</f>
        <v>0</v>
      </c>
      <c r="H285" s="10">
        <v>0</v>
      </c>
      <c r="I285" s="10">
        <f t="shared" si="309"/>
        <v>0</v>
      </c>
      <c r="J285" s="11">
        <v>0</v>
      </c>
      <c r="K285" s="6">
        <f>SUM(J285)</f>
        <v>0</v>
      </c>
      <c r="L285" s="10">
        <v>0</v>
      </c>
      <c r="M285" s="10">
        <f t="shared" si="311"/>
        <v>0</v>
      </c>
      <c r="N285" s="11">
        <v>0</v>
      </c>
      <c r="O285" s="6">
        <f>SUM(N285)</f>
        <v>0</v>
      </c>
      <c r="P285" s="10">
        <v>0</v>
      </c>
      <c r="Q285" s="10">
        <f t="shared" si="313"/>
        <v>0</v>
      </c>
      <c r="R285" s="11">
        <v>0</v>
      </c>
      <c r="S285" s="39">
        <v>271</v>
      </c>
    </row>
    <row r="286" spans="1:19" ht="15" customHeight="1" x14ac:dyDescent="0.2">
      <c r="A286" s="34">
        <v>272</v>
      </c>
      <c r="B286" s="55" t="s">
        <v>51</v>
      </c>
      <c r="C286" s="6">
        <f t="shared" ref="C286:R286" si="319">SUM(C290,C293,C297,C300)</f>
        <v>35390.500000000007</v>
      </c>
      <c r="D286" s="6">
        <f t="shared" si="319"/>
        <v>-338.9</v>
      </c>
      <c r="E286" s="6">
        <f t="shared" si="319"/>
        <v>0.10000000000432019</v>
      </c>
      <c r="F286" s="6">
        <f t="shared" si="319"/>
        <v>35051.700000000012</v>
      </c>
      <c r="G286" s="6">
        <f t="shared" si="319"/>
        <v>35051.700000000012</v>
      </c>
      <c r="H286" s="6">
        <f t="shared" si="319"/>
        <v>-1767.2</v>
      </c>
      <c r="I286" s="6">
        <f t="shared" si="319"/>
        <v>-0.10000000000863896</v>
      </c>
      <c r="J286" s="6">
        <f t="shared" si="319"/>
        <v>33284.400000000001</v>
      </c>
      <c r="K286" s="6">
        <f t="shared" si="319"/>
        <v>33284.400000000001</v>
      </c>
      <c r="L286" s="6">
        <f t="shared" si="319"/>
        <v>-1049.7999999999997</v>
      </c>
      <c r="M286" s="6">
        <f t="shared" si="319"/>
        <v>0.10000000000273346</v>
      </c>
      <c r="N286" s="6">
        <f t="shared" si="319"/>
        <v>32234.700000000004</v>
      </c>
      <c r="O286" s="6">
        <f t="shared" si="319"/>
        <v>32234.700000000004</v>
      </c>
      <c r="P286" s="6">
        <f t="shared" si="319"/>
        <v>-255.79999999999998</v>
      </c>
      <c r="Q286" s="6">
        <f t="shared" si="319"/>
        <v>0.10000000000070486</v>
      </c>
      <c r="R286" s="6">
        <f t="shared" si="319"/>
        <v>31979.000000000004</v>
      </c>
      <c r="S286" s="39">
        <v>272</v>
      </c>
    </row>
    <row r="287" spans="1:19" ht="14.1" customHeight="1" x14ac:dyDescent="0.2">
      <c r="A287" s="34">
        <v>273</v>
      </c>
      <c r="B287" s="17" t="s">
        <v>32</v>
      </c>
      <c r="C287" s="6">
        <v>0</v>
      </c>
      <c r="D287" s="10">
        <v>0</v>
      </c>
      <c r="E287" s="6">
        <f t="shared" si="307"/>
        <v>0</v>
      </c>
      <c r="F287" s="6">
        <v>0</v>
      </c>
      <c r="G287" s="6">
        <f t="shared" ref="G287:G296" si="320">SUM(F287)</f>
        <v>0</v>
      </c>
      <c r="H287" s="10">
        <v>0</v>
      </c>
      <c r="I287" s="6">
        <f t="shared" si="309"/>
        <v>0</v>
      </c>
      <c r="J287" s="9">
        <v>0</v>
      </c>
      <c r="K287" s="6">
        <f t="shared" ref="K287:K296" si="321">SUM(J287)</f>
        <v>0</v>
      </c>
      <c r="L287" s="10">
        <v>0</v>
      </c>
      <c r="M287" s="6">
        <f t="shared" si="311"/>
        <v>0</v>
      </c>
      <c r="N287" s="9">
        <v>0</v>
      </c>
      <c r="O287" s="6">
        <f t="shared" ref="O287:O296" si="322">SUM(N287)</f>
        <v>0</v>
      </c>
      <c r="P287" s="10">
        <v>0</v>
      </c>
      <c r="Q287" s="6">
        <f t="shared" si="313"/>
        <v>0</v>
      </c>
      <c r="R287" s="9">
        <v>0</v>
      </c>
      <c r="S287" s="39">
        <v>273</v>
      </c>
    </row>
    <row r="288" spans="1:19" ht="14.1" customHeight="1" x14ac:dyDescent="0.2">
      <c r="A288" s="34">
        <v>274</v>
      </c>
      <c r="B288" s="22" t="s">
        <v>43</v>
      </c>
      <c r="C288" s="10">
        <v>0</v>
      </c>
      <c r="D288" s="10">
        <v>0</v>
      </c>
      <c r="E288" s="10">
        <f t="shared" si="307"/>
        <v>0</v>
      </c>
      <c r="F288" s="10">
        <v>0</v>
      </c>
      <c r="G288" s="6">
        <f t="shared" si="320"/>
        <v>0</v>
      </c>
      <c r="H288" s="10">
        <v>0</v>
      </c>
      <c r="I288" s="10">
        <f t="shared" si="309"/>
        <v>0</v>
      </c>
      <c r="J288" s="11">
        <v>0</v>
      </c>
      <c r="K288" s="6">
        <f t="shared" si="321"/>
        <v>0</v>
      </c>
      <c r="L288" s="10">
        <v>0</v>
      </c>
      <c r="M288" s="10">
        <f t="shared" si="311"/>
        <v>0</v>
      </c>
      <c r="N288" s="11">
        <v>0</v>
      </c>
      <c r="O288" s="6">
        <f t="shared" si="322"/>
        <v>0</v>
      </c>
      <c r="P288" s="10">
        <v>0</v>
      </c>
      <c r="Q288" s="10">
        <f t="shared" si="313"/>
        <v>0</v>
      </c>
      <c r="R288" s="11">
        <v>0</v>
      </c>
      <c r="S288" s="39">
        <v>274</v>
      </c>
    </row>
    <row r="289" spans="1:19" ht="14.1" customHeight="1" x14ac:dyDescent="0.2">
      <c r="A289" s="34">
        <v>275</v>
      </c>
      <c r="B289" s="22" t="s">
        <v>44</v>
      </c>
      <c r="C289" s="10">
        <v>0</v>
      </c>
      <c r="D289" s="10">
        <v>0</v>
      </c>
      <c r="E289" s="10">
        <f t="shared" si="307"/>
        <v>0</v>
      </c>
      <c r="F289" s="10">
        <v>0</v>
      </c>
      <c r="G289" s="6">
        <f t="shared" si="320"/>
        <v>0</v>
      </c>
      <c r="H289" s="10">
        <v>0</v>
      </c>
      <c r="I289" s="10">
        <f t="shared" si="309"/>
        <v>0</v>
      </c>
      <c r="J289" s="11">
        <v>0</v>
      </c>
      <c r="K289" s="6">
        <f t="shared" si="321"/>
        <v>0</v>
      </c>
      <c r="L289" s="10">
        <v>0</v>
      </c>
      <c r="M289" s="10">
        <f t="shared" si="311"/>
        <v>0</v>
      </c>
      <c r="N289" s="11">
        <v>0</v>
      </c>
      <c r="O289" s="6">
        <f t="shared" si="322"/>
        <v>0</v>
      </c>
      <c r="P289" s="10">
        <v>0</v>
      </c>
      <c r="Q289" s="10">
        <f t="shared" si="313"/>
        <v>0</v>
      </c>
      <c r="R289" s="11">
        <v>0</v>
      </c>
      <c r="S289" s="39">
        <v>275</v>
      </c>
    </row>
    <row r="290" spans="1:19" ht="14.1" customHeight="1" x14ac:dyDescent="0.2">
      <c r="A290" s="34">
        <v>276</v>
      </c>
      <c r="B290" s="21" t="s">
        <v>33</v>
      </c>
      <c r="C290" s="10">
        <v>34.800000000000033</v>
      </c>
      <c r="D290" s="10">
        <v>-2.6</v>
      </c>
      <c r="E290" s="10">
        <f t="shared" si="307"/>
        <v>0.10000000000000009</v>
      </c>
      <c r="F290" s="10">
        <v>32.300000000000033</v>
      </c>
      <c r="G290" s="6">
        <f t="shared" si="320"/>
        <v>32.300000000000033</v>
      </c>
      <c r="H290" s="10">
        <v>3.2</v>
      </c>
      <c r="I290" s="10">
        <f t="shared" si="309"/>
        <v>-9.9999999999998757E-2</v>
      </c>
      <c r="J290" s="11">
        <v>35.400000000000034</v>
      </c>
      <c r="K290" s="6">
        <f t="shared" si="321"/>
        <v>35.400000000000034</v>
      </c>
      <c r="L290" s="10">
        <v>28.400000000000002</v>
      </c>
      <c r="M290" s="10">
        <f t="shared" si="311"/>
        <v>0.10000000000000497</v>
      </c>
      <c r="N290" s="11">
        <v>63.900000000000041</v>
      </c>
      <c r="O290" s="6">
        <f t="shared" si="322"/>
        <v>63.900000000000041</v>
      </c>
      <c r="P290" s="10">
        <v>-19.400000000000002</v>
      </c>
      <c r="Q290" s="10">
        <f t="shared" si="313"/>
        <v>0</v>
      </c>
      <c r="R290" s="11">
        <v>44.500000000000043</v>
      </c>
      <c r="S290" s="39">
        <v>276</v>
      </c>
    </row>
    <row r="291" spans="1:19" ht="14.1" customHeight="1" x14ac:dyDescent="0.2">
      <c r="A291" s="34">
        <v>277</v>
      </c>
      <c r="B291" s="18" t="s">
        <v>43</v>
      </c>
      <c r="C291" s="10">
        <v>0</v>
      </c>
      <c r="D291" s="10">
        <v>0</v>
      </c>
      <c r="E291" s="10">
        <f t="shared" si="307"/>
        <v>0</v>
      </c>
      <c r="F291" s="10">
        <v>0</v>
      </c>
      <c r="G291" s="6">
        <f t="shared" si="320"/>
        <v>0</v>
      </c>
      <c r="H291" s="10">
        <v>0</v>
      </c>
      <c r="I291" s="10">
        <f t="shared" si="309"/>
        <v>0</v>
      </c>
      <c r="J291" s="11">
        <v>0</v>
      </c>
      <c r="K291" s="6">
        <f t="shared" si="321"/>
        <v>0</v>
      </c>
      <c r="L291" s="10">
        <v>0</v>
      </c>
      <c r="M291" s="10">
        <f t="shared" si="311"/>
        <v>0</v>
      </c>
      <c r="N291" s="11">
        <v>0</v>
      </c>
      <c r="O291" s="6">
        <f t="shared" si="322"/>
        <v>0</v>
      </c>
      <c r="P291" s="10">
        <v>0</v>
      </c>
      <c r="Q291" s="10">
        <f t="shared" si="313"/>
        <v>0</v>
      </c>
      <c r="R291" s="11">
        <v>0</v>
      </c>
      <c r="S291" s="39">
        <v>277</v>
      </c>
    </row>
    <row r="292" spans="1:19" ht="14.1" customHeight="1" x14ac:dyDescent="0.2">
      <c r="A292" s="34">
        <v>278</v>
      </c>
      <c r="B292" s="18" t="s">
        <v>44</v>
      </c>
      <c r="C292" s="10">
        <v>0</v>
      </c>
      <c r="D292" s="10">
        <v>0</v>
      </c>
      <c r="E292" s="10">
        <f t="shared" si="307"/>
        <v>0</v>
      </c>
      <c r="F292" s="10">
        <v>0</v>
      </c>
      <c r="G292" s="6">
        <f t="shared" si="320"/>
        <v>0</v>
      </c>
      <c r="H292" s="10">
        <v>0</v>
      </c>
      <c r="I292" s="10">
        <f t="shared" si="309"/>
        <v>0</v>
      </c>
      <c r="J292" s="11">
        <v>0</v>
      </c>
      <c r="K292" s="6">
        <f t="shared" si="321"/>
        <v>0</v>
      </c>
      <c r="L292" s="10">
        <v>0</v>
      </c>
      <c r="M292" s="10">
        <f t="shared" si="311"/>
        <v>0</v>
      </c>
      <c r="N292" s="11">
        <v>0</v>
      </c>
      <c r="O292" s="6">
        <f t="shared" si="322"/>
        <v>0</v>
      </c>
      <c r="P292" s="10">
        <v>0</v>
      </c>
      <c r="Q292" s="10">
        <f t="shared" si="313"/>
        <v>0</v>
      </c>
      <c r="R292" s="11">
        <v>0</v>
      </c>
      <c r="S292" s="39">
        <v>278</v>
      </c>
    </row>
    <row r="293" spans="1:19" ht="14.1" customHeight="1" x14ac:dyDescent="0.2">
      <c r="A293" s="34">
        <v>279</v>
      </c>
      <c r="B293" s="17" t="s">
        <v>34</v>
      </c>
      <c r="C293" s="6">
        <v>35355.700000000004</v>
      </c>
      <c r="D293" s="6">
        <v>-336.29999999999995</v>
      </c>
      <c r="E293" s="6">
        <f t="shared" si="307"/>
        <v>4.3200998334214091E-12</v>
      </c>
      <c r="F293" s="6">
        <v>35019.400000000009</v>
      </c>
      <c r="G293" s="6">
        <f t="shared" si="320"/>
        <v>35019.400000000009</v>
      </c>
      <c r="H293" s="6">
        <v>-1770.4</v>
      </c>
      <c r="I293" s="6">
        <f t="shared" si="309"/>
        <v>-8.6401996668428183E-12</v>
      </c>
      <c r="J293" s="9">
        <v>33249</v>
      </c>
      <c r="K293" s="6">
        <f t="shared" si="321"/>
        <v>33249</v>
      </c>
      <c r="L293" s="6">
        <v>-1078.1999999999998</v>
      </c>
      <c r="M293" s="6">
        <f t="shared" si="311"/>
        <v>2.7284841053187847E-12</v>
      </c>
      <c r="N293" s="9">
        <v>32170.800000000003</v>
      </c>
      <c r="O293" s="6">
        <f t="shared" si="322"/>
        <v>32170.800000000003</v>
      </c>
      <c r="P293" s="6">
        <v>-236.39999999999998</v>
      </c>
      <c r="Q293" s="6">
        <f t="shared" si="313"/>
        <v>0.10000000000070486</v>
      </c>
      <c r="R293" s="9">
        <v>31934.500000000004</v>
      </c>
      <c r="S293" s="39">
        <v>279</v>
      </c>
    </row>
    <row r="294" spans="1:19" ht="14.1" customHeight="1" x14ac:dyDescent="0.2">
      <c r="A294" s="34">
        <v>280</v>
      </c>
      <c r="B294" s="22" t="s">
        <v>43</v>
      </c>
      <c r="C294" s="10">
        <v>0</v>
      </c>
      <c r="D294" s="10">
        <v>0</v>
      </c>
      <c r="E294" s="10">
        <f t="shared" si="307"/>
        <v>0</v>
      </c>
      <c r="F294" s="10">
        <v>0</v>
      </c>
      <c r="G294" s="6">
        <f t="shared" si="320"/>
        <v>0</v>
      </c>
      <c r="H294" s="10">
        <v>0</v>
      </c>
      <c r="I294" s="10">
        <f t="shared" si="309"/>
        <v>0</v>
      </c>
      <c r="J294" s="11">
        <v>0</v>
      </c>
      <c r="K294" s="6">
        <f t="shared" si="321"/>
        <v>0</v>
      </c>
      <c r="L294" s="10">
        <v>0</v>
      </c>
      <c r="M294" s="10">
        <f t="shared" si="311"/>
        <v>0</v>
      </c>
      <c r="N294" s="11">
        <v>0</v>
      </c>
      <c r="O294" s="6">
        <f t="shared" si="322"/>
        <v>0</v>
      </c>
      <c r="P294" s="10">
        <v>0</v>
      </c>
      <c r="Q294" s="10">
        <f t="shared" si="313"/>
        <v>0</v>
      </c>
      <c r="R294" s="11">
        <v>0</v>
      </c>
      <c r="S294" s="39">
        <v>280</v>
      </c>
    </row>
    <row r="295" spans="1:19" ht="14.1" customHeight="1" x14ac:dyDescent="0.2">
      <c r="A295" s="34">
        <v>281</v>
      </c>
      <c r="B295" s="22" t="s">
        <v>44</v>
      </c>
      <c r="C295" s="10">
        <v>0</v>
      </c>
      <c r="D295" s="10">
        <v>0</v>
      </c>
      <c r="E295" s="10">
        <f t="shared" si="307"/>
        <v>0</v>
      </c>
      <c r="F295" s="10">
        <v>0</v>
      </c>
      <c r="G295" s="6">
        <f t="shared" si="320"/>
        <v>0</v>
      </c>
      <c r="H295" s="10">
        <v>0</v>
      </c>
      <c r="I295" s="10">
        <f t="shared" si="309"/>
        <v>0</v>
      </c>
      <c r="J295" s="11">
        <v>0</v>
      </c>
      <c r="K295" s="6">
        <f t="shared" si="321"/>
        <v>0</v>
      </c>
      <c r="L295" s="10">
        <v>0</v>
      </c>
      <c r="M295" s="10">
        <f t="shared" si="311"/>
        <v>0</v>
      </c>
      <c r="N295" s="11">
        <v>0</v>
      </c>
      <c r="O295" s="6">
        <f t="shared" si="322"/>
        <v>0</v>
      </c>
      <c r="P295" s="10">
        <v>0</v>
      </c>
      <c r="Q295" s="10">
        <f t="shared" si="313"/>
        <v>0</v>
      </c>
      <c r="R295" s="11">
        <v>0</v>
      </c>
      <c r="S295" s="39">
        <v>281</v>
      </c>
    </row>
    <row r="296" spans="1:19" ht="14.1" customHeight="1" x14ac:dyDescent="0.2">
      <c r="A296" s="34">
        <v>282</v>
      </c>
      <c r="B296" s="21" t="s">
        <v>52</v>
      </c>
      <c r="C296" s="10">
        <v>0</v>
      </c>
      <c r="D296" s="10">
        <v>0</v>
      </c>
      <c r="E296" s="10">
        <f t="shared" si="307"/>
        <v>0</v>
      </c>
      <c r="F296" s="10">
        <v>0</v>
      </c>
      <c r="G296" s="6">
        <f t="shared" si="320"/>
        <v>0</v>
      </c>
      <c r="H296" s="10">
        <v>0</v>
      </c>
      <c r="I296" s="10">
        <f t="shared" si="309"/>
        <v>0</v>
      </c>
      <c r="J296" s="11">
        <v>0</v>
      </c>
      <c r="K296" s="6">
        <f t="shared" si="321"/>
        <v>0</v>
      </c>
      <c r="L296" s="10">
        <v>0</v>
      </c>
      <c r="M296" s="10">
        <f t="shared" si="311"/>
        <v>0</v>
      </c>
      <c r="N296" s="11">
        <v>0</v>
      </c>
      <c r="O296" s="6">
        <f t="shared" si="322"/>
        <v>0</v>
      </c>
      <c r="P296" s="10">
        <v>0</v>
      </c>
      <c r="Q296" s="10">
        <f t="shared" si="313"/>
        <v>0</v>
      </c>
      <c r="R296" s="11">
        <v>0</v>
      </c>
      <c r="S296" s="39">
        <v>282</v>
      </c>
    </row>
    <row r="297" spans="1:19" ht="14.1" customHeight="1" x14ac:dyDescent="0.2">
      <c r="A297" s="34">
        <v>283</v>
      </c>
      <c r="B297" s="17" t="s">
        <v>35</v>
      </c>
      <c r="C297" s="60">
        <f t="shared" ref="C297:R297" si="323">SUM(C298,C299)</f>
        <v>0</v>
      </c>
      <c r="D297" s="61">
        <f t="shared" si="323"/>
        <v>0</v>
      </c>
      <c r="E297" s="61">
        <f t="shared" si="323"/>
        <v>0</v>
      </c>
      <c r="F297" s="61">
        <f t="shared" si="323"/>
        <v>0</v>
      </c>
      <c r="G297" s="61">
        <f t="shared" si="323"/>
        <v>0</v>
      </c>
      <c r="H297" s="61">
        <f t="shared" si="323"/>
        <v>0</v>
      </c>
      <c r="I297" s="61">
        <f t="shared" si="323"/>
        <v>0</v>
      </c>
      <c r="J297" s="61">
        <f t="shared" si="323"/>
        <v>0</v>
      </c>
      <c r="K297" s="61">
        <f t="shared" si="323"/>
        <v>0</v>
      </c>
      <c r="L297" s="61">
        <f t="shared" si="323"/>
        <v>0</v>
      </c>
      <c r="M297" s="61">
        <f t="shared" si="323"/>
        <v>0</v>
      </c>
      <c r="N297" s="61">
        <f t="shared" si="323"/>
        <v>0</v>
      </c>
      <c r="O297" s="61">
        <f t="shared" si="323"/>
        <v>0</v>
      </c>
      <c r="P297" s="61">
        <f t="shared" si="323"/>
        <v>0</v>
      </c>
      <c r="Q297" s="61">
        <f t="shared" si="323"/>
        <v>0</v>
      </c>
      <c r="R297" s="61">
        <f t="shared" si="323"/>
        <v>0</v>
      </c>
      <c r="S297" s="39">
        <v>283</v>
      </c>
    </row>
    <row r="298" spans="1:19" ht="14.1" customHeight="1" x14ac:dyDescent="0.2">
      <c r="A298" s="34">
        <v>284</v>
      </c>
      <c r="B298" s="22" t="s">
        <v>43</v>
      </c>
      <c r="C298" s="10">
        <v>0</v>
      </c>
      <c r="D298" s="10">
        <v>0</v>
      </c>
      <c r="E298" s="10">
        <f t="shared" si="307"/>
        <v>0</v>
      </c>
      <c r="F298" s="10">
        <v>0</v>
      </c>
      <c r="G298" s="6">
        <f t="shared" ref="G298:G299" si="324">SUM(F298)</f>
        <v>0</v>
      </c>
      <c r="H298" s="10">
        <v>0</v>
      </c>
      <c r="I298" s="10">
        <f t="shared" si="309"/>
        <v>0</v>
      </c>
      <c r="J298" s="11">
        <v>0</v>
      </c>
      <c r="K298" s="6">
        <f t="shared" ref="K298:K299" si="325">SUM(J298)</f>
        <v>0</v>
      </c>
      <c r="L298" s="10">
        <v>0</v>
      </c>
      <c r="M298" s="10">
        <f t="shared" si="311"/>
        <v>0</v>
      </c>
      <c r="N298" s="11">
        <v>0</v>
      </c>
      <c r="O298" s="6">
        <f t="shared" ref="O298:O299" si="326">SUM(N298)</f>
        <v>0</v>
      </c>
      <c r="P298" s="10">
        <v>0</v>
      </c>
      <c r="Q298" s="10">
        <f t="shared" si="313"/>
        <v>0</v>
      </c>
      <c r="R298" s="11">
        <v>0</v>
      </c>
      <c r="S298" s="39">
        <v>284</v>
      </c>
    </row>
    <row r="299" spans="1:19" ht="14.1" customHeight="1" x14ac:dyDescent="0.2">
      <c r="A299" s="34">
        <v>285</v>
      </c>
      <c r="B299" s="22" t="s">
        <v>44</v>
      </c>
      <c r="C299" s="10">
        <v>0</v>
      </c>
      <c r="D299" s="10">
        <v>0</v>
      </c>
      <c r="E299" s="10">
        <f t="shared" si="307"/>
        <v>0</v>
      </c>
      <c r="F299" s="10">
        <v>0</v>
      </c>
      <c r="G299" s="6">
        <f t="shared" si="324"/>
        <v>0</v>
      </c>
      <c r="H299" s="10">
        <v>0</v>
      </c>
      <c r="I299" s="10">
        <f t="shared" si="309"/>
        <v>0</v>
      </c>
      <c r="J299" s="11">
        <v>0</v>
      </c>
      <c r="K299" s="6">
        <f t="shared" si="325"/>
        <v>0</v>
      </c>
      <c r="L299" s="10">
        <v>0</v>
      </c>
      <c r="M299" s="10">
        <f t="shared" si="311"/>
        <v>0</v>
      </c>
      <c r="N299" s="11">
        <v>0</v>
      </c>
      <c r="O299" s="6">
        <f t="shared" si="326"/>
        <v>0</v>
      </c>
      <c r="P299" s="10">
        <v>0</v>
      </c>
      <c r="Q299" s="10">
        <f t="shared" si="313"/>
        <v>0</v>
      </c>
      <c r="R299" s="11">
        <v>0</v>
      </c>
      <c r="S299" s="39">
        <v>285</v>
      </c>
    </row>
    <row r="300" spans="1:19" ht="14.1" customHeight="1" x14ac:dyDescent="0.2">
      <c r="A300" s="34">
        <v>286</v>
      </c>
      <c r="B300" s="17" t="s">
        <v>36</v>
      </c>
      <c r="C300" s="60">
        <f t="shared" ref="C300:R300" si="327">SUM(C301,C302)</f>
        <v>0</v>
      </c>
      <c r="D300" s="61">
        <f t="shared" si="327"/>
        <v>0</v>
      </c>
      <c r="E300" s="61">
        <f t="shared" si="327"/>
        <v>0</v>
      </c>
      <c r="F300" s="61">
        <f t="shared" si="327"/>
        <v>0</v>
      </c>
      <c r="G300" s="61">
        <f t="shared" si="327"/>
        <v>0</v>
      </c>
      <c r="H300" s="61">
        <f t="shared" si="327"/>
        <v>0</v>
      </c>
      <c r="I300" s="61">
        <f t="shared" si="327"/>
        <v>0</v>
      </c>
      <c r="J300" s="61">
        <f t="shared" si="327"/>
        <v>0</v>
      </c>
      <c r="K300" s="61">
        <f t="shared" si="327"/>
        <v>0</v>
      </c>
      <c r="L300" s="61">
        <f t="shared" si="327"/>
        <v>0</v>
      </c>
      <c r="M300" s="61">
        <f t="shared" si="327"/>
        <v>0</v>
      </c>
      <c r="N300" s="61">
        <f t="shared" si="327"/>
        <v>0</v>
      </c>
      <c r="O300" s="61">
        <f t="shared" si="327"/>
        <v>0</v>
      </c>
      <c r="P300" s="61">
        <f t="shared" si="327"/>
        <v>0</v>
      </c>
      <c r="Q300" s="61">
        <f t="shared" si="327"/>
        <v>0</v>
      </c>
      <c r="R300" s="61">
        <f t="shared" si="327"/>
        <v>0</v>
      </c>
      <c r="S300" s="39">
        <v>286</v>
      </c>
    </row>
    <row r="301" spans="1:19" ht="14.1" customHeight="1" x14ac:dyDescent="0.2">
      <c r="A301" s="34">
        <v>287</v>
      </c>
      <c r="B301" s="22" t="s">
        <v>43</v>
      </c>
      <c r="C301" s="10">
        <v>0</v>
      </c>
      <c r="D301" s="10">
        <v>0</v>
      </c>
      <c r="E301" s="10">
        <f t="shared" si="307"/>
        <v>0</v>
      </c>
      <c r="F301" s="10">
        <v>0</v>
      </c>
      <c r="G301" s="6">
        <f t="shared" ref="G301:G302" si="328">SUM(F301)</f>
        <v>0</v>
      </c>
      <c r="H301" s="10">
        <v>0</v>
      </c>
      <c r="I301" s="10">
        <f t="shared" si="309"/>
        <v>0</v>
      </c>
      <c r="J301" s="11">
        <v>0</v>
      </c>
      <c r="K301" s="6">
        <f t="shared" ref="K301:K302" si="329">SUM(J301)</f>
        <v>0</v>
      </c>
      <c r="L301" s="10">
        <v>0</v>
      </c>
      <c r="M301" s="10">
        <f t="shared" si="311"/>
        <v>0</v>
      </c>
      <c r="N301" s="11">
        <v>0</v>
      </c>
      <c r="O301" s="6">
        <f t="shared" ref="O301:O302" si="330">SUM(N301)</f>
        <v>0</v>
      </c>
      <c r="P301" s="10">
        <v>0</v>
      </c>
      <c r="Q301" s="10">
        <f t="shared" si="313"/>
        <v>0</v>
      </c>
      <c r="R301" s="11">
        <v>0</v>
      </c>
      <c r="S301" s="39">
        <v>287</v>
      </c>
    </row>
    <row r="302" spans="1:19" ht="14.1" customHeight="1" x14ac:dyDescent="0.2">
      <c r="A302" s="34">
        <v>288</v>
      </c>
      <c r="B302" s="22" t="s">
        <v>44</v>
      </c>
      <c r="C302" s="10">
        <v>0</v>
      </c>
      <c r="D302" s="10">
        <v>0</v>
      </c>
      <c r="E302" s="10">
        <f t="shared" si="307"/>
        <v>0</v>
      </c>
      <c r="F302" s="10">
        <v>0</v>
      </c>
      <c r="G302" s="6">
        <f t="shared" si="328"/>
        <v>0</v>
      </c>
      <c r="H302" s="10">
        <v>0</v>
      </c>
      <c r="I302" s="10">
        <f t="shared" si="309"/>
        <v>0</v>
      </c>
      <c r="J302" s="11">
        <v>0</v>
      </c>
      <c r="K302" s="6">
        <f t="shared" si="329"/>
        <v>0</v>
      </c>
      <c r="L302" s="10">
        <v>0</v>
      </c>
      <c r="M302" s="10">
        <f t="shared" si="311"/>
        <v>0</v>
      </c>
      <c r="N302" s="11">
        <v>0</v>
      </c>
      <c r="O302" s="6">
        <f t="shared" si="330"/>
        <v>0</v>
      </c>
      <c r="P302" s="10">
        <v>0</v>
      </c>
      <c r="Q302" s="10">
        <f t="shared" si="313"/>
        <v>0</v>
      </c>
      <c r="R302" s="11">
        <v>0</v>
      </c>
      <c r="S302" s="39">
        <v>288</v>
      </c>
    </row>
    <row r="303" spans="1:19" ht="14.1" customHeight="1" x14ac:dyDescent="0.2">
      <c r="A303" s="34">
        <v>289</v>
      </c>
      <c r="B303" s="24" t="s">
        <v>37</v>
      </c>
      <c r="C303" s="60">
        <f t="shared" ref="C303:R303" si="331">SUM(C304,C305)</f>
        <v>0</v>
      </c>
      <c r="D303" s="61">
        <f t="shared" si="331"/>
        <v>0</v>
      </c>
      <c r="E303" s="61">
        <f t="shared" si="331"/>
        <v>0</v>
      </c>
      <c r="F303" s="61">
        <f t="shared" si="331"/>
        <v>0</v>
      </c>
      <c r="G303" s="61">
        <f t="shared" si="331"/>
        <v>0</v>
      </c>
      <c r="H303" s="61">
        <f t="shared" si="331"/>
        <v>0</v>
      </c>
      <c r="I303" s="61">
        <f t="shared" si="331"/>
        <v>0</v>
      </c>
      <c r="J303" s="61">
        <f t="shared" si="331"/>
        <v>0</v>
      </c>
      <c r="K303" s="61">
        <f t="shared" si="331"/>
        <v>0</v>
      </c>
      <c r="L303" s="61">
        <f t="shared" si="331"/>
        <v>0</v>
      </c>
      <c r="M303" s="61">
        <f t="shared" si="331"/>
        <v>0</v>
      </c>
      <c r="N303" s="61">
        <f t="shared" si="331"/>
        <v>0</v>
      </c>
      <c r="O303" s="61">
        <f t="shared" si="331"/>
        <v>0</v>
      </c>
      <c r="P303" s="61">
        <f t="shared" si="331"/>
        <v>0</v>
      </c>
      <c r="Q303" s="61">
        <f t="shared" si="331"/>
        <v>0</v>
      </c>
      <c r="R303" s="61">
        <f t="shared" si="331"/>
        <v>0</v>
      </c>
      <c r="S303" s="39">
        <v>289</v>
      </c>
    </row>
    <row r="304" spans="1:19" ht="14.1" customHeight="1" x14ac:dyDescent="0.2">
      <c r="A304" s="34">
        <v>290</v>
      </c>
      <c r="B304" s="25" t="s">
        <v>43</v>
      </c>
      <c r="C304" s="10">
        <v>0</v>
      </c>
      <c r="D304" s="10">
        <v>0</v>
      </c>
      <c r="E304" s="10">
        <f t="shared" si="307"/>
        <v>0</v>
      </c>
      <c r="F304" s="10">
        <v>0</v>
      </c>
      <c r="G304" s="6">
        <f t="shared" ref="G304:G305" si="332">SUM(F304)</f>
        <v>0</v>
      </c>
      <c r="H304" s="10">
        <v>0</v>
      </c>
      <c r="I304" s="10">
        <f t="shared" si="309"/>
        <v>0</v>
      </c>
      <c r="J304" s="11">
        <v>0</v>
      </c>
      <c r="K304" s="6">
        <f t="shared" ref="K304:K305" si="333">SUM(J304)</f>
        <v>0</v>
      </c>
      <c r="L304" s="10">
        <v>0</v>
      </c>
      <c r="M304" s="10">
        <f t="shared" si="311"/>
        <v>0</v>
      </c>
      <c r="N304" s="11">
        <v>0</v>
      </c>
      <c r="O304" s="6">
        <f t="shared" ref="O304:O305" si="334">SUM(N304)</f>
        <v>0</v>
      </c>
      <c r="P304" s="10">
        <v>0</v>
      </c>
      <c r="Q304" s="10">
        <f t="shared" si="313"/>
        <v>0</v>
      </c>
      <c r="R304" s="11">
        <v>0</v>
      </c>
      <c r="S304" s="39">
        <v>290</v>
      </c>
    </row>
    <row r="305" spans="1:19" ht="14.1" customHeight="1" x14ac:dyDescent="0.2">
      <c r="A305" s="34">
        <v>291</v>
      </c>
      <c r="B305" s="25" t="s">
        <v>44</v>
      </c>
      <c r="C305" s="10">
        <v>0</v>
      </c>
      <c r="D305" s="10">
        <v>0</v>
      </c>
      <c r="E305" s="10">
        <f t="shared" si="307"/>
        <v>0</v>
      </c>
      <c r="F305" s="10">
        <v>0</v>
      </c>
      <c r="G305" s="6">
        <f t="shared" si="332"/>
        <v>0</v>
      </c>
      <c r="H305" s="10">
        <v>0</v>
      </c>
      <c r="I305" s="10">
        <f t="shared" si="309"/>
        <v>0</v>
      </c>
      <c r="J305" s="11">
        <v>0</v>
      </c>
      <c r="K305" s="6">
        <f t="shared" si="333"/>
        <v>0</v>
      </c>
      <c r="L305" s="10">
        <v>0</v>
      </c>
      <c r="M305" s="10">
        <f t="shared" si="311"/>
        <v>0</v>
      </c>
      <c r="N305" s="11">
        <v>0</v>
      </c>
      <c r="O305" s="6">
        <f t="shared" si="334"/>
        <v>0</v>
      </c>
      <c r="P305" s="10">
        <v>0</v>
      </c>
      <c r="Q305" s="10">
        <f t="shared" si="313"/>
        <v>0</v>
      </c>
      <c r="R305" s="11">
        <v>0</v>
      </c>
      <c r="S305" s="39">
        <v>291</v>
      </c>
    </row>
    <row r="306" spans="1:19" ht="14.1" customHeight="1" x14ac:dyDescent="0.2">
      <c r="A306" s="34">
        <v>292</v>
      </c>
      <c r="B306" s="24" t="s">
        <v>38</v>
      </c>
      <c r="C306" s="60">
        <f t="shared" ref="C306:R306" si="335">SUM(C307,C308)</f>
        <v>0</v>
      </c>
      <c r="D306" s="61">
        <f t="shared" si="335"/>
        <v>0</v>
      </c>
      <c r="E306" s="61">
        <f t="shared" si="335"/>
        <v>0</v>
      </c>
      <c r="F306" s="61">
        <f t="shared" si="335"/>
        <v>0</v>
      </c>
      <c r="G306" s="61">
        <f t="shared" si="335"/>
        <v>0</v>
      </c>
      <c r="H306" s="61">
        <f t="shared" si="335"/>
        <v>0</v>
      </c>
      <c r="I306" s="61">
        <f t="shared" si="335"/>
        <v>0</v>
      </c>
      <c r="J306" s="61">
        <f t="shared" si="335"/>
        <v>0</v>
      </c>
      <c r="K306" s="61">
        <f t="shared" si="335"/>
        <v>0</v>
      </c>
      <c r="L306" s="61">
        <f t="shared" si="335"/>
        <v>0</v>
      </c>
      <c r="M306" s="61">
        <f t="shared" si="335"/>
        <v>0</v>
      </c>
      <c r="N306" s="61">
        <f t="shared" si="335"/>
        <v>0</v>
      </c>
      <c r="O306" s="61">
        <f t="shared" si="335"/>
        <v>0</v>
      </c>
      <c r="P306" s="61">
        <f t="shared" si="335"/>
        <v>0</v>
      </c>
      <c r="Q306" s="61">
        <f t="shared" si="335"/>
        <v>0</v>
      </c>
      <c r="R306" s="61">
        <f t="shared" si="335"/>
        <v>0</v>
      </c>
      <c r="S306" s="39">
        <v>292</v>
      </c>
    </row>
    <row r="307" spans="1:19" ht="14.1" customHeight="1" x14ac:dyDescent="0.2">
      <c r="A307" s="34">
        <v>293</v>
      </c>
      <c r="B307" s="25" t="s">
        <v>43</v>
      </c>
      <c r="C307" s="10">
        <v>0</v>
      </c>
      <c r="D307" s="10">
        <v>0</v>
      </c>
      <c r="E307" s="10">
        <f t="shared" si="307"/>
        <v>0</v>
      </c>
      <c r="F307" s="10">
        <v>0</v>
      </c>
      <c r="G307" s="6">
        <f t="shared" ref="G307:G308" si="336">SUM(F307)</f>
        <v>0</v>
      </c>
      <c r="H307" s="10">
        <v>0</v>
      </c>
      <c r="I307" s="10">
        <f t="shared" si="309"/>
        <v>0</v>
      </c>
      <c r="J307" s="11">
        <v>0</v>
      </c>
      <c r="K307" s="6">
        <f t="shared" ref="K307:K308" si="337">SUM(J307)</f>
        <v>0</v>
      </c>
      <c r="L307" s="10">
        <v>0</v>
      </c>
      <c r="M307" s="10">
        <f t="shared" si="311"/>
        <v>0</v>
      </c>
      <c r="N307" s="11">
        <v>0</v>
      </c>
      <c r="O307" s="6">
        <f t="shared" ref="O307:O308" si="338">SUM(N307)</f>
        <v>0</v>
      </c>
      <c r="P307" s="10">
        <v>0</v>
      </c>
      <c r="Q307" s="10">
        <f t="shared" si="313"/>
        <v>0</v>
      </c>
      <c r="R307" s="11">
        <v>0</v>
      </c>
      <c r="S307" s="39">
        <v>293</v>
      </c>
    </row>
    <row r="308" spans="1:19" ht="14.1" customHeight="1" x14ac:dyDescent="0.2">
      <c r="A308" s="34">
        <v>294</v>
      </c>
      <c r="B308" s="25" t="s">
        <v>44</v>
      </c>
      <c r="C308" s="10">
        <v>0</v>
      </c>
      <c r="D308" s="10">
        <v>0</v>
      </c>
      <c r="E308" s="10">
        <f t="shared" si="307"/>
        <v>0</v>
      </c>
      <c r="F308" s="10">
        <v>0</v>
      </c>
      <c r="G308" s="6">
        <f t="shared" si="336"/>
        <v>0</v>
      </c>
      <c r="H308" s="10">
        <v>0</v>
      </c>
      <c r="I308" s="10">
        <f t="shared" si="309"/>
        <v>0</v>
      </c>
      <c r="J308" s="11">
        <v>0</v>
      </c>
      <c r="K308" s="6">
        <f t="shared" si="337"/>
        <v>0</v>
      </c>
      <c r="L308" s="10">
        <v>0</v>
      </c>
      <c r="M308" s="10">
        <f t="shared" si="311"/>
        <v>0</v>
      </c>
      <c r="N308" s="11">
        <v>0</v>
      </c>
      <c r="O308" s="6">
        <f t="shared" si="338"/>
        <v>0</v>
      </c>
      <c r="P308" s="10">
        <v>0</v>
      </c>
      <c r="Q308" s="10">
        <f t="shared" si="313"/>
        <v>0</v>
      </c>
      <c r="R308" s="11">
        <v>0</v>
      </c>
      <c r="S308" s="39">
        <v>294</v>
      </c>
    </row>
    <row r="309" spans="1:19" ht="15" customHeight="1" x14ac:dyDescent="0.2">
      <c r="A309" s="34">
        <v>295</v>
      </c>
      <c r="B309" s="55" t="s">
        <v>53</v>
      </c>
      <c r="C309" s="6">
        <f t="shared" ref="C309:R309" si="339">SUM(C310,C314,C318,C321,C325)</f>
        <v>19951.599999999999</v>
      </c>
      <c r="D309" s="6">
        <f t="shared" si="339"/>
        <v>-1214.3000000000002</v>
      </c>
      <c r="E309" s="6">
        <f t="shared" si="339"/>
        <v>7.1999999999985675</v>
      </c>
      <c r="F309" s="6">
        <f t="shared" si="339"/>
        <v>18744.499999999996</v>
      </c>
      <c r="G309" s="6">
        <f t="shared" si="339"/>
        <v>18744.499999999996</v>
      </c>
      <c r="H309" s="6">
        <f t="shared" si="339"/>
        <v>-460.20000000000005</v>
      </c>
      <c r="I309" s="6">
        <f t="shared" si="339"/>
        <v>0.20000000000150076</v>
      </c>
      <c r="J309" s="6">
        <f t="shared" si="339"/>
        <v>18284.499999999996</v>
      </c>
      <c r="K309" s="6">
        <f t="shared" si="339"/>
        <v>18284.499999999996</v>
      </c>
      <c r="L309" s="6">
        <f t="shared" si="339"/>
        <v>858.19999999999993</v>
      </c>
      <c r="M309" s="6">
        <f t="shared" si="339"/>
        <v>2.6999999999998856</v>
      </c>
      <c r="N309" s="6">
        <f t="shared" si="339"/>
        <v>19145.399999999998</v>
      </c>
      <c r="O309" s="6">
        <f t="shared" si="339"/>
        <v>19145.399999999998</v>
      </c>
      <c r="P309" s="6">
        <f t="shared" si="339"/>
        <v>115.80000000000007</v>
      </c>
      <c r="Q309" s="6">
        <f t="shared" si="339"/>
        <v>-1.7000000000010111</v>
      </c>
      <c r="R309" s="6">
        <f t="shared" si="339"/>
        <v>19259.5</v>
      </c>
      <c r="S309" s="39">
        <v>295</v>
      </c>
    </row>
    <row r="310" spans="1:19" ht="14.1" customHeight="1" x14ac:dyDescent="0.2">
      <c r="A310" s="34">
        <v>296</v>
      </c>
      <c r="B310" s="17" t="s">
        <v>32</v>
      </c>
      <c r="C310" s="10">
        <f t="shared" ref="C310:R310" si="340">SUM(C311,C312,C313)</f>
        <v>-5478.7999999999993</v>
      </c>
      <c r="D310" s="10">
        <f t="shared" si="340"/>
        <v>-440.70000000000005</v>
      </c>
      <c r="E310" s="10">
        <f t="shared" si="340"/>
        <v>250.60000000000059</v>
      </c>
      <c r="F310" s="10">
        <f t="shared" si="340"/>
        <v>-5668.8999999999987</v>
      </c>
      <c r="G310" s="10">
        <f t="shared" si="340"/>
        <v>-5668.8999999999987</v>
      </c>
      <c r="H310" s="10">
        <f t="shared" si="340"/>
        <v>-170.3</v>
      </c>
      <c r="I310" s="10">
        <f t="shared" si="340"/>
        <v>303.19999999999965</v>
      </c>
      <c r="J310" s="10">
        <f t="shared" si="340"/>
        <v>-5535.9999999999991</v>
      </c>
      <c r="K310" s="10">
        <f t="shared" si="340"/>
        <v>-5535.9999999999991</v>
      </c>
      <c r="L310" s="10">
        <f t="shared" si="340"/>
        <v>-513.70000000000005</v>
      </c>
      <c r="M310" s="10">
        <f t="shared" si="340"/>
        <v>282.20000000000005</v>
      </c>
      <c r="N310" s="10">
        <f t="shared" si="340"/>
        <v>-5767.4999999999991</v>
      </c>
      <c r="O310" s="10">
        <f t="shared" si="340"/>
        <v>-5767.4999999999991</v>
      </c>
      <c r="P310" s="10">
        <f t="shared" si="340"/>
        <v>-375.8</v>
      </c>
      <c r="Q310" s="10">
        <f t="shared" si="340"/>
        <v>255.20000000000056</v>
      </c>
      <c r="R310" s="10">
        <f t="shared" si="340"/>
        <v>-5888.0999999999985</v>
      </c>
      <c r="S310" s="39">
        <v>296</v>
      </c>
    </row>
    <row r="311" spans="1:19" ht="14.1" customHeight="1" x14ac:dyDescent="0.2">
      <c r="A311" s="34">
        <v>297</v>
      </c>
      <c r="B311" s="22" t="s">
        <v>57</v>
      </c>
      <c r="C311" s="6">
        <v>-5478.7999999999993</v>
      </c>
      <c r="D311" s="6">
        <v>-440.70000000000005</v>
      </c>
      <c r="E311" s="6">
        <f t="shared" si="307"/>
        <v>250.60000000000059</v>
      </c>
      <c r="F311" s="6">
        <v>-5668.8999999999987</v>
      </c>
      <c r="G311" s="6">
        <f t="shared" ref="G311:G313" si="341">SUM(F311)</f>
        <v>-5668.8999999999987</v>
      </c>
      <c r="H311" s="6">
        <v>-170.3</v>
      </c>
      <c r="I311" s="6">
        <f t="shared" si="309"/>
        <v>303.19999999999965</v>
      </c>
      <c r="J311" s="9">
        <v>-5535.9999999999991</v>
      </c>
      <c r="K311" s="6">
        <f t="shared" ref="K311:K313" si="342">SUM(J311)</f>
        <v>-5535.9999999999991</v>
      </c>
      <c r="L311" s="6">
        <v>-513.70000000000005</v>
      </c>
      <c r="M311" s="6">
        <f t="shared" si="311"/>
        <v>279.20000000000005</v>
      </c>
      <c r="N311" s="9">
        <v>-5770.4999999999991</v>
      </c>
      <c r="O311" s="6">
        <f t="shared" ref="O311:O313" si="343">SUM(N311)</f>
        <v>-5770.4999999999991</v>
      </c>
      <c r="P311" s="6">
        <v>-375.8</v>
      </c>
      <c r="Q311" s="6">
        <f t="shared" si="313"/>
        <v>258.20000000000056</v>
      </c>
      <c r="R311" s="9">
        <v>-5888.0999999999985</v>
      </c>
      <c r="S311" s="39">
        <v>297</v>
      </c>
    </row>
    <row r="312" spans="1:19" ht="14.1" customHeight="1" x14ac:dyDescent="0.2">
      <c r="A312" s="34">
        <v>298</v>
      </c>
      <c r="B312" s="22" t="s">
        <v>55</v>
      </c>
      <c r="C312" s="10">
        <v>0</v>
      </c>
      <c r="D312" s="10">
        <v>0</v>
      </c>
      <c r="E312" s="10">
        <f t="shared" si="307"/>
        <v>0</v>
      </c>
      <c r="F312" s="10">
        <v>0</v>
      </c>
      <c r="G312" s="6">
        <f t="shared" si="341"/>
        <v>0</v>
      </c>
      <c r="H312" s="10">
        <v>0</v>
      </c>
      <c r="I312" s="10">
        <f t="shared" si="309"/>
        <v>0</v>
      </c>
      <c r="J312" s="11">
        <v>0</v>
      </c>
      <c r="K312" s="6">
        <f t="shared" si="342"/>
        <v>0</v>
      </c>
      <c r="L312" s="10">
        <v>0</v>
      </c>
      <c r="M312" s="10">
        <f t="shared" si="311"/>
        <v>0</v>
      </c>
      <c r="N312" s="11">
        <v>0</v>
      </c>
      <c r="O312" s="6">
        <f t="shared" si="343"/>
        <v>0</v>
      </c>
      <c r="P312" s="10">
        <v>0</v>
      </c>
      <c r="Q312" s="10">
        <f t="shared" si="313"/>
        <v>0</v>
      </c>
      <c r="R312" s="11">
        <v>0</v>
      </c>
      <c r="S312" s="39">
        <v>298</v>
      </c>
    </row>
    <row r="313" spans="1:19" ht="14.1" customHeight="1" x14ac:dyDescent="0.2">
      <c r="A313" s="34">
        <v>299</v>
      </c>
      <c r="B313" s="22" t="s">
        <v>56</v>
      </c>
      <c r="C313" s="6">
        <v>-3.0808688933348094E-15</v>
      </c>
      <c r="D313" s="10">
        <v>0</v>
      </c>
      <c r="E313" s="10">
        <f t="shared" si="307"/>
        <v>3.0808688933348094E-15</v>
      </c>
      <c r="F313" s="6">
        <v>0</v>
      </c>
      <c r="G313" s="6">
        <f t="shared" si="341"/>
        <v>0</v>
      </c>
      <c r="H313" s="10">
        <v>0</v>
      </c>
      <c r="I313" s="10">
        <f t="shared" si="309"/>
        <v>0</v>
      </c>
      <c r="J313" s="9">
        <v>0</v>
      </c>
      <c r="K313" s="6">
        <f t="shared" si="342"/>
        <v>0</v>
      </c>
      <c r="L313" s="10">
        <v>0</v>
      </c>
      <c r="M313" s="10">
        <f t="shared" si="311"/>
        <v>3</v>
      </c>
      <c r="N313" s="9">
        <v>3</v>
      </c>
      <c r="O313" s="6">
        <f t="shared" si="343"/>
        <v>3</v>
      </c>
      <c r="P313" s="10">
        <v>0</v>
      </c>
      <c r="Q313" s="10">
        <f t="shared" si="313"/>
        <v>-3</v>
      </c>
      <c r="R313" s="9">
        <v>0</v>
      </c>
      <c r="S313" s="39">
        <v>299</v>
      </c>
    </row>
    <row r="314" spans="1:19" ht="14.1" customHeight="1" x14ac:dyDescent="0.2">
      <c r="A314" s="34">
        <v>300</v>
      </c>
      <c r="B314" s="21" t="s">
        <v>33</v>
      </c>
      <c r="C314" s="10">
        <f t="shared" ref="C314:R314" si="344">SUM(C315,C316,C317)</f>
        <v>0</v>
      </c>
      <c r="D314" s="10">
        <f t="shared" si="344"/>
        <v>0</v>
      </c>
      <c r="E314" s="10">
        <f t="shared" si="344"/>
        <v>0</v>
      </c>
      <c r="F314" s="10">
        <f t="shared" si="344"/>
        <v>0</v>
      </c>
      <c r="G314" s="10">
        <f t="shared" si="344"/>
        <v>0</v>
      </c>
      <c r="H314" s="10">
        <f t="shared" si="344"/>
        <v>0</v>
      </c>
      <c r="I314" s="10">
        <f t="shared" si="344"/>
        <v>0</v>
      </c>
      <c r="J314" s="10">
        <f t="shared" si="344"/>
        <v>0</v>
      </c>
      <c r="K314" s="10">
        <f t="shared" si="344"/>
        <v>0</v>
      </c>
      <c r="L314" s="10">
        <f t="shared" si="344"/>
        <v>0</v>
      </c>
      <c r="M314" s="10">
        <f t="shared" si="344"/>
        <v>0</v>
      </c>
      <c r="N314" s="10">
        <f t="shared" si="344"/>
        <v>0</v>
      </c>
      <c r="O314" s="10">
        <f t="shared" si="344"/>
        <v>0</v>
      </c>
      <c r="P314" s="10">
        <f t="shared" si="344"/>
        <v>0</v>
      </c>
      <c r="Q314" s="10">
        <f t="shared" si="344"/>
        <v>0</v>
      </c>
      <c r="R314" s="10">
        <f t="shared" si="344"/>
        <v>0</v>
      </c>
      <c r="S314" s="39">
        <v>300</v>
      </c>
    </row>
    <row r="315" spans="1:19" ht="14.1" customHeight="1" x14ac:dyDescent="0.2">
      <c r="A315" s="34">
        <v>301</v>
      </c>
      <c r="B315" s="22" t="s">
        <v>57</v>
      </c>
      <c r="C315" s="10">
        <v>0</v>
      </c>
      <c r="D315" s="10">
        <v>0</v>
      </c>
      <c r="E315" s="10">
        <f t="shared" si="307"/>
        <v>0</v>
      </c>
      <c r="F315" s="10">
        <v>0</v>
      </c>
      <c r="G315" s="6">
        <f t="shared" ref="G315:G317" si="345">SUM(F315)</f>
        <v>0</v>
      </c>
      <c r="H315" s="10">
        <v>0</v>
      </c>
      <c r="I315" s="10">
        <f t="shared" si="309"/>
        <v>0</v>
      </c>
      <c r="J315" s="11">
        <v>0</v>
      </c>
      <c r="K315" s="6">
        <f t="shared" ref="K315:K317" si="346">SUM(J315)</f>
        <v>0</v>
      </c>
      <c r="L315" s="10">
        <v>0</v>
      </c>
      <c r="M315" s="10">
        <f t="shared" si="311"/>
        <v>0</v>
      </c>
      <c r="N315" s="11">
        <v>0</v>
      </c>
      <c r="O315" s="6">
        <f t="shared" ref="O315:O317" si="347">SUM(N315)</f>
        <v>0</v>
      </c>
      <c r="P315" s="10">
        <v>0</v>
      </c>
      <c r="Q315" s="10">
        <f t="shared" si="313"/>
        <v>0</v>
      </c>
      <c r="R315" s="11">
        <v>0</v>
      </c>
      <c r="S315" s="39">
        <v>301</v>
      </c>
    </row>
    <row r="316" spans="1:19" ht="14.1" customHeight="1" x14ac:dyDescent="0.2">
      <c r="A316" s="34">
        <v>302</v>
      </c>
      <c r="B316" s="18" t="s">
        <v>55</v>
      </c>
      <c r="C316" s="10">
        <v>0</v>
      </c>
      <c r="D316" s="10">
        <v>0</v>
      </c>
      <c r="E316" s="10">
        <f t="shared" si="307"/>
        <v>0</v>
      </c>
      <c r="F316" s="10">
        <v>0</v>
      </c>
      <c r="G316" s="6">
        <f t="shared" si="345"/>
        <v>0</v>
      </c>
      <c r="H316" s="10">
        <v>0</v>
      </c>
      <c r="I316" s="10">
        <f t="shared" si="309"/>
        <v>0</v>
      </c>
      <c r="J316" s="11">
        <v>0</v>
      </c>
      <c r="K316" s="6">
        <f t="shared" si="346"/>
        <v>0</v>
      </c>
      <c r="L316" s="10">
        <v>0</v>
      </c>
      <c r="M316" s="10">
        <f t="shared" si="311"/>
        <v>0</v>
      </c>
      <c r="N316" s="11">
        <v>0</v>
      </c>
      <c r="O316" s="6">
        <f t="shared" si="347"/>
        <v>0</v>
      </c>
      <c r="P316" s="10">
        <v>0</v>
      </c>
      <c r="Q316" s="10">
        <f t="shared" si="313"/>
        <v>0</v>
      </c>
      <c r="R316" s="11">
        <v>0</v>
      </c>
      <c r="S316" s="39">
        <v>302</v>
      </c>
    </row>
    <row r="317" spans="1:19" ht="14.1" customHeight="1" x14ac:dyDescent="0.2">
      <c r="A317" s="34">
        <v>303</v>
      </c>
      <c r="B317" s="18" t="s">
        <v>56</v>
      </c>
      <c r="C317" s="10">
        <v>0</v>
      </c>
      <c r="D317" s="10">
        <v>0</v>
      </c>
      <c r="E317" s="10">
        <f t="shared" si="307"/>
        <v>0</v>
      </c>
      <c r="F317" s="10">
        <v>0</v>
      </c>
      <c r="G317" s="6">
        <f t="shared" si="345"/>
        <v>0</v>
      </c>
      <c r="H317" s="10">
        <v>0</v>
      </c>
      <c r="I317" s="10">
        <f t="shared" si="309"/>
        <v>0</v>
      </c>
      <c r="J317" s="11">
        <v>0</v>
      </c>
      <c r="K317" s="6">
        <f t="shared" si="346"/>
        <v>0</v>
      </c>
      <c r="L317" s="10">
        <v>0</v>
      </c>
      <c r="M317" s="10">
        <f t="shared" si="311"/>
        <v>0</v>
      </c>
      <c r="N317" s="11">
        <v>0</v>
      </c>
      <c r="O317" s="6">
        <f t="shared" si="347"/>
        <v>0</v>
      </c>
      <c r="P317" s="10">
        <v>0</v>
      </c>
      <c r="Q317" s="10">
        <f t="shared" si="313"/>
        <v>0</v>
      </c>
      <c r="R317" s="11">
        <v>0</v>
      </c>
      <c r="S317" s="39">
        <v>303</v>
      </c>
    </row>
    <row r="318" spans="1:19" ht="14.1" customHeight="1" x14ac:dyDescent="0.2">
      <c r="A318" s="34">
        <v>304</v>
      </c>
      <c r="B318" s="17" t="s">
        <v>34</v>
      </c>
      <c r="C318" s="60">
        <f t="shared" ref="C318:R318" si="348">SUM(C319,C320)</f>
        <v>10201.299999999999</v>
      </c>
      <c r="D318" s="61">
        <f t="shared" si="348"/>
        <v>-1398.7</v>
      </c>
      <c r="E318" s="61">
        <f t="shared" si="348"/>
        <v>-9.0949470177292824E-13</v>
      </c>
      <c r="F318" s="61">
        <f t="shared" si="348"/>
        <v>8802.5999999999985</v>
      </c>
      <c r="G318" s="61">
        <f t="shared" si="348"/>
        <v>8802.5999999999985</v>
      </c>
      <c r="H318" s="61">
        <f t="shared" si="348"/>
        <v>-327.90000000000003</v>
      </c>
      <c r="I318" s="61">
        <f t="shared" si="348"/>
        <v>7.2475359047530219E-13</v>
      </c>
      <c r="J318" s="61">
        <f t="shared" si="348"/>
        <v>8474.6999999999989</v>
      </c>
      <c r="K318" s="61">
        <f t="shared" si="348"/>
        <v>8474.6999999999989</v>
      </c>
      <c r="L318" s="61">
        <f t="shared" si="348"/>
        <v>634</v>
      </c>
      <c r="M318" s="61">
        <f t="shared" si="348"/>
        <v>-9.9999999999937472E-2</v>
      </c>
      <c r="N318" s="61">
        <f t="shared" si="348"/>
        <v>9108.5999999999985</v>
      </c>
      <c r="O318" s="61">
        <f t="shared" si="348"/>
        <v>9108.5999999999985</v>
      </c>
      <c r="P318" s="61">
        <f t="shared" si="348"/>
        <v>0.90000000000003411</v>
      </c>
      <c r="Q318" s="61">
        <f t="shared" si="348"/>
        <v>-5.6843418860808015E-13</v>
      </c>
      <c r="R318" s="61">
        <f t="shared" si="348"/>
        <v>9109.5</v>
      </c>
      <c r="S318" s="39">
        <v>304</v>
      </c>
    </row>
    <row r="319" spans="1:19" ht="14.1" customHeight="1" x14ac:dyDescent="0.2">
      <c r="A319" s="34">
        <v>305</v>
      </c>
      <c r="B319" s="22" t="s">
        <v>43</v>
      </c>
      <c r="C319" s="6">
        <v>5882.8999999999987</v>
      </c>
      <c r="D319" s="6">
        <v>-1625.2</v>
      </c>
      <c r="E319" s="6">
        <f t="shared" si="307"/>
        <v>0</v>
      </c>
      <c r="F319" s="6">
        <v>4257.6999999999989</v>
      </c>
      <c r="G319" s="6">
        <f t="shared" ref="G319:G320" si="349">SUM(F319)</f>
        <v>4257.6999999999989</v>
      </c>
      <c r="H319" s="6">
        <v>-285.60000000000002</v>
      </c>
      <c r="I319" s="6">
        <f t="shared" si="309"/>
        <v>0</v>
      </c>
      <c r="J319" s="9">
        <v>3972.099999999999</v>
      </c>
      <c r="K319" s="6">
        <f t="shared" ref="K319:K320" si="350">SUM(J319)</f>
        <v>3972.099999999999</v>
      </c>
      <c r="L319" s="6">
        <v>457.1</v>
      </c>
      <c r="M319" s="6">
        <f t="shared" si="311"/>
        <v>-0.10000000000047748</v>
      </c>
      <c r="N319" s="9">
        <v>4429.0999999999985</v>
      </c>
      <c r="O319" s="6">
        <f t="shared" ref="O319:O320" si="351">SUM(N319)</f>
        <v>4429.0999999999985</v>
      </c>
      <c r="P319" s="6">
        <v>-141.69999999999999</v>
      </c>
      <c r="Q319" s="6">
        <f t="shared" si="313"/>
        <v>0</v>
      </c>
      <c r="R319" s="9">
        <v>4287.3999999999987</v>
      </c>
      <c r="S319" s="39">
        <v>305</v>
      </c>
    </row>
    <row r="320" spans="1:19" ht="14.1" customHeight="1" x14ac:dyDescent="0.2">
      <c r="A320" s="34">
        <v>306</v>
      </c>
      <c r="B320" s="22" t="s">
        <v>44</v>
      </c>
      <c r="C320" s="6">
        <v>4318.4000000000005</v>
      </c>
      <c r="D320" s="6">
        <v>226.5</v>
      </c>
      <c r="E320" s="6">
        <f t="shared" si="307"/>
        <v>-9.0949470177292824E-13</v>
      </c>
      <c r="F320" s="6">
        <v>4544.8999999999996</v>
      </c>
      <c r="G320" s="6">
        <f t="shared" si="349"/>
        <v>4544.8999999999996</v>
      </c>
      <c r="H320" s="6">
        <v>-42.3</v>
      </c>
      <c r="I320" s="6">
        <f t="shared" si="309"/>
        <v>7.2475359047530219E-13</v>
      </c>
      <c r="J320" s="9">
        <v>4502.6000000000004</v>
      </c>
      <c r="K320" s="6">
        <f t="shared" si="350"/>
        <v>4502.6000000000004</v>
      </c>
      <c r="L320" s="6">
        <v>176.9</v>
      </c>
      <c r="M320" s="6">
        <f t="shared" si="311"/>
        <v>5.4001247917767614E-13</v>
      </c>
      <c r="N320" s="9">
        <v>4679.5000000000009</v>
      </c>
      <c r="O320" s="6">
        <f t="shared" si="351"/>
        <v>4679.5000000000009</v>
      </c>
      <c r="P320" s="6">
        <v>142.60000000000002</v>
      </c>
      <c r="Q320" s="6">
        <f t="shared" si="313"/>
        <v>-5.6843418860808015E-13</v>
      </c>
      <c r="R320" s="9">
        <v>4822.1000000000004</v>
      </c>
      <c r="S320" s="39">
        <v>306</v>
      </c>
    </row>
    <row r="321" spans="1:19" ht="14.1" customHeight="1" x14ac:dyDescent="0.2">
      <c r="A321" s="34">
        <v>307</v>
      </c>
      <c r="B321" s="17" t="s">
        <v>35</v>
      </c>
      <c r="C321" s="10">
        <f t="shared" ref="C321:R321" si="352">SUM(C322,C323,C324)</f>
        <v>10957.599999999999</v>
      </c>
      <c r="D321" s="10">
        <f t="shared" si="352"/>
        <v>623.6</v>
      </c>
      <c r="E321" s="10">
        <f t="shared" si="352"/>
        <v>-243.40000000000111</v>
      </c>
      <c r="F321" s="10">
        <f t="shared" si="352"/>
        <v>11337.799999999997</v>
      </c>
      <c r="G321" s="10">
        <f t="shared" si="352"/>
        <v>11337.799999999997</v>
      </c>
      <c r="H321" s="10">
        <f t="shared" si="352"/>
        <v>37.6</v>
      </c>
      <c r="I321" s="10">
        <f t="shared" si="352"/>
        <v>-303.3999999999993</v>
      </c>
      <c r="J321" s="10">
        <f t="shared" si="352"/>
        <v>11071.999999999998</v>
      </c>
      <c r="K321" s="10">
        <f t="shared" si="352"/>
        <v>11071.999999999998</v>
      </c>
      <c r="L321" s="10">
        <f t="shared" si="352"/>
        <v>748.6</v>
      </c>
      <c r="M321" s="10">
        <f t="shared" si="352"/>
        <v>-279.60000000000002</v>
      </c>
      <c r="N321" s="10">
        <f t="shared" si="352"/>
        <v>11540.999999999998</v>
      </c>
      <c r="O321" s="10">
        <f t="shared" si="352"/>
        <v>11540.999999999998</v>
      </c>
      <c r="P321" s="10">
        <f t="shared" si="352"/>
        <v>492.20000000000005</v>
      </c>
      <c r="Q321" s="10">
        <f t="shared" si="352"/>
        <v>-257.00000000000114</v>
      </c>
      <c r="R321" s="10">
        <f t="shared" si="352"/>
        <v>11776.199999999997</v>
      </c>
      <c r="S321" s="39">
        <v>307</v>
      </c>
    </row>
    <row r="322" spans="1:19" ht="14.1" customHeight="1" x14ac:dyDescent="0.2">
      <c r="A322" s="34">
        <v>308</v>
      </c>
      <c r="B322" s="22" t="s">
        <v>57</v>
      </c>
      <c r="C322" s="6">
        <v>5478.7999999999993</v>
      </c>
      <c r="D322" s="6">
        <v>311.8</v>
      </c>
      <c r="E322" s="6">
        <f t="shared" si="307"/>
        <v>-121.70000000000056</v>
      </c>
      <c r="F322" s="6">
        <v>5668.8999999999987</v>
      </c>
      <c r="G322" s="6">
        <f t="shared" ref="G322:G324" si="353">SUM(F322)</f>
        <v>5668.8999999999987</v>
      </c>
      <c r="H322" s="6">
        <v>18.8</v>
      </c>
      <c r="I322" s="6">
        <f t="shared" si="309"/>
        <v>-151.69999999999965</v>
      </c>
      <c r="J322" s="9">
        <v>5535.9999999999991</v>
      </c>
      <c r="K322" s="6">
        <f t="shared" ref="K322:K324" si="354">SUM(J322)</f>
        <v>5535.9999999999991</v>
      </c>
      <c r="L322" s="6">
        <v>374.3</v>
      </c>
      <c r="M322" s="6">
        <f t="shared" si="311"/>
        <v>-139.80000000000001</v>
      </c>
      <c r="N322" s="9">
        <v>5770.4999999999991</v>
      </c>
      <c r="O322" s="6">
        <f t="shared" ref="O322:O324" si="355">SUM(N322)</f>
        <v>5770.4999999999991</v>
      </c>
      <c r="P322" s="6">
        <v>246.10000000000002</v>
      </c>
      <c r="Q322" s="6">
        <f t="shared" si="313"/>
        <v>-128.50000000000057</v>
      </c>
      <c r="R322" s="9">
        <v>5888.0999999999985</v>
      </c>
      <c r="S322" s="39">
        <v>308</v>
      </c>
    </row>
    <row r="323" spans="1:19" ht="14.1" customHeight="1" x14ac:dyDescent="0.2">
      <c r="A323" s="34">
        <v>309</v>
      </c>
      <c r="B323" s="22" t="s">
        <v>55</v>
      </c>
      <c r="C323" s="10">
        <v>0</v>
      </c>
      <c r="D323" s="10">
        <v>0</v>
      </c>
      <c r="E323" s="10">
        <f t="shared" si="307"/>
        <v>0</v>
      </c>
      <c r="F323" s="10">
        <v>0</v>
      </c>
      <c r="G323" s="6">
        <f t="shared" si="353"/>
        <v>0</v>
      </c>
      <c r="H323" s="10">
        <v>0</v>
      </c>
      <c r="I323" s="10">
        <f t="shared" si="309"/>
        <v>0</v>
      </c>
      <c r="J323" s="11">
        <v>0</v>
      </c>
      <c r="K323" s="6">
        <f t="shared" si="354"/>
        <v>0</v>
      </c>
      <c r="L323" s="10">
        <v>0</v>
      </c>
      <c r="M323" s="10">
        <f t="shared" si="311"/>
        <v>0</v>
      </c>
      <c r="N323" s="11">
        <v>0</v>
      </c>
      <c r="O323" s="6">
        <f t="shared" si="355"/>
        <v>0</v>
      </c>
      <c r="P323" s="10">
        <v>0</v>
      </c>
      <c r="Q323" s="10">
        <f t="shared" si="313"/>
        <v>0</v>
      </c>
      <c r="R323" s="11">
        <v>0</v>
      </c>
      <c r="S323" s="39">
        <v>309</v>
      </c>
    </row>
    <row r="324" spans="1:19" ht="14.1" customHeight="1" x14ac:dyDescent="0.2">
      <c r="A324" s="34">
        <v>310</v>
      </c>
      <c r="B324" s="22" t="s">
        <v>56</v>
      </c>
      <c r="C324" s="6">
        <v>5478.7999999999993</v>
      </c>
      <c r="D324" s="6">
        <v>311.8</v>
      </c>
      <c r="E324" s="6">
        <f t="shared" si="307"/>
        <v>-121.70000000000056</v>
      </c>
      <c r="F324" s="6">
        <v>5668.8999999999987</v>
      </c>
      <c r="G324" s="6">
        <f t="shared" si="353"/>
        <v>5668.8999999999987</v>
      </c>
      <c r="H324" s="6">
        <v>18.8</v>
      </c>
      <c r="I324" s="6">
        <f t="shared" si="309"/>
        <v>-151.69999999999965</v>
      </c>
      <c r="J324" s="9">
        <v>5535.9999999999991</v>
      </c>
      <c r="K324" s="6">
        <f t="shared" si="354"/>
        <v>5535.9999999999991</v>
      </c>
      <c r="L324" s="6">
        <v>374.3</v>
      </c>
      <c r="M324" s="6">
        <f t="shared" si="311"/>
        <v>-139.80000000000001</v>
      </c>
      <c r="N324" s="9">
        <v>5770.4999999999991</v>
      </c>
      <c r="O324" s="6">
        <f t="shared" si="355"/>
        <v>5770.4999999999991</v>
      </c>
      <c r="P324" s="6">
        <v>246.10000000000002</v>
      </c>
      <c r="Q324" s="6">
        <f t="shared" si="313"/>
        <v>-128.50000000000057</v>
      </c>
      <c r="R324" s="9">
        <v>5888.0999999999985</v>
      </c>
      <c r="S324" s="39">
        <v>310</v>
      </c>
    </row>
    <row r="325" spans="1:19" ht="14.1" customHeight="1" x14ac:dyDescent="0.2">
      <c r="A325" s="34">
        <v>311</v>
      </c>
      <c r="B325" s="17" t="s">
        <v>36</v>
      </c>
      <c r="C325" s="60">
        <f t="shared" ref="C325:R325" si="356">SUM(C326,C327)</f>
        <v>4271.4999999999991</v>
      </c>
      <c r="D325" s="61">
        <f t="shared" si="356"/>
        <v>1.5000000000000004</v>
      </c>
      <c r="E325" s="61">
        <f t="shared" si="356"/>
        <v>0</v>
      </c>
      <c r="F325" s="61">
        <f t="shared" si="356"/>
        <v>4272.9999999999991</v>
      </c>
      <c r="G325" s="61">
        <f t="shared" si="356"/>
        <v>4272.9999999999991</v>
      </c>
      <c r="H325" s="61">
        <f t="shared" si="356"/>
        <v>0.39999999999999991</v>
      </c>
      <c r="I325" s="61">
        <f t="shared" si="356"/>
        <v>0.40000000000040936</v>
      </c>
      <c r="J325" s="61">
        <f t="shared" si="356"/>
        <v>4273.7999999999993</v>
      </c>
      <c r="K325" s="61">
        <f t="shared" si="356"/>
        <v>4273.7999999999993</v>
      </c>
      <c r="L325" s="61">
        <f t="shared" si="356"/>
        <v>-10.7</v>
      </c>
      <c r="M325" s="61">
        <f t="shared" si="356"/>
        <v>0.19999999999977192</v>
      </c>
      <c r="N325" s="61">
        <f t="shared" si="356"/>
        <v>4263.2999999999993</v>
      </c>
      <c r="O325" s="61">
        <f t="shared" si="356"/>
        <v>4263.2999999999993</v>
      </c>
      <c r="P325" s="61">
        <f t="shared" si="356"/>
        <v>-1.5000000000000007</v>
      </c>
      <c r="Q325" s="61">
        <f t="shared" si="356"/>
        <v>0.10000000000013709</v>
      </c>
      <c r="R325" s="61">
        <f t="shared" si="356"/>
        <v>4261.8999999999996</v>
      </c>
      <c r="S325" s="39">
        <v>311</v>
      </c>
    </row>
    <row r="326" spans="1:19" ht="14.1" customHeight="1" x14ac:dyDescent="0.2">
      <c r="A326" s="34">
        <v>312</v>
      </c>
      <c r="B326" s="22" t="s">
        <v>43</v>
      </c>
      <c r="C326" s="6">
        <v>1656.2999999999997</v>
      </c>
      <c r="D326" s="6">
        <v>-1</v>
      </c>
      <c r="E326" s="6">
        <f t="shared" si="307"/>
        <v>0</v>
      </c>
      <c r="F326" s="6">
        <v>1655.2999999999997</v>
      </c>
      <c r="G326" s="6">
        <f t="shared" ref="G326:G327" si="357">SUM(F326)</f>
        <v>1655.2999999999997</v>
      </c>
      <c r="H326" s="6">
        <v>-1</v>
      </c>
      <c r="I326" s="6">
        <f t="shared" si="309"/>
        <v>2.2737367544323206E-13</v>
      </c>
      <c r="J326" s="9">
        <v>1654.3</v>
      </c>
      <c r="K326" s="6">
        <f t="shared" ref="K326:K327" si="358">SUM(J326)</f>
        <v>1654.3</v>
      </c>
      <c r="L326" s="6">
        <v>-2.0999999999999996</v>
      </c>
      <c r="M326" s="6">
        <f t="shared" si="311"/>
        <v>-1.3677947663381929E-13</v>
      </c>
      <c r="N326" s="9">
        <v>1652.1999999999998</v>
      </c>
      <c r="O326" s="6">
        <f t="shared" ref="O326:O327" si="359">SUM(N326)</f>
        <v>1652.1999999999998</v>
      </c>
      <c r="P326" s="6">
        <v>-1.2000000000000002</v>
      </c>
      <c r="Q326" s="6">
        <f t="shared" si="313"/>
        <v>-4.5297099404706387E-14</v>
      </c>
      <c r="R326" s="9">
        <v>1650.9999999999998</v>
      </c>
      <c r="S326" s="39">
        <v>312</v>
      </c>
    </row>
    <row r="327" spans="1:19" ht="14.1" customHeight="1" x14ac:dyDescent="0.2">
      <c r="A327" s="34">
        <v>313</v>
      </c>
      <c r="B327" s="22" t="s">
        <v>44</v>
      </c>
      <c r="C327" s="6">
        <v>2615.1999999999994</v>
      </c>
      <c r="D327" s="6">
        <v>2.5000000000000004</v>
      </c>
      <c r="E327" s="6">
        <f t="shared" si="307"/>
        <v>0</v>
      </c>
      <c r="F327" s="6">
        <v>2617.6999999999994</v>
      </c>
      <c r="G327" s="6">
        <f t="shared" si="357"/>
        <v>2617.6999999999994</v>
      </c>
      <c r="H327" s="6">
        <v>1.4</v>
      </c>
      <c r="I327" s="6">
        <f t="shared" si="309"/>
        <v>0.40000000000018199</v>
      </c>
      <c r="J327" s="9">
        <v>2619.4999999999995</v>
      </c>
      <c r="K327" s="6">
        <f t="shared" si="358"/>
        <v>2619.4999999999995</v>
      </c>
      <c r="L327" s="6">
        <v>-8.6</v>
      </c>
      <c r="M327" s="6">
        <f t="shared" si="311"/>
        <v>0.1999999999999087</v>
      </c>
      <c r="N327" s="9">
        <v>2611.0999999999995</v>
      </c>
      <c r="O327" s="6">
        <f t="shared" si="359"/>
        <v>2611.0999999999995</v>
      </c>
      <c r="P327" s="6">
        <v>-0.30000000000000049</v>
      </c>
      <c r="Q327" s="6">
        <f t="shared" si="313"/>
        <v>0.10000000000018239</v>
      </c>
      <c r="R327" s="9">
        <v>2610.8999999999996</v>
      </c>
      <c r="S327" s="39">
        <v>313</v>
      </c>
    </row>
    <row r="328" spans="1:19" ht="14.1" customHeight="1" x14ac:dyDescent="0.2">
      <c r="A328" s="34">
        <v>314</v>
      </c>
      <c r="B328" s="24" t="s">
        <v>37</v>
      </c>
      <c r="C328" s="60">
        <f t="shared" ref="C328:R328" si="360">SUM(C329,C330)</f>
        <v>0</v>
      </c>
      <c r="D328" s="61">
        <f t="shared" si="360"/>
        <v>0</v>
      </c>
      <c r="E328" s="61">
        <f t="shared" si="360"/>
        <v>0</v>
      </c>
      <c r="F328" s="61">
        <f t="shared" si="360"/>
        <v>0</v>
      </c>
      <c r="G328" s="61">
        <f t="shared" si="360"/>
        <v>0</v>
      </c>
      <c r="H328" s="61">
        <f t="shared" si="360"/>
        <v>0</v>
      </c>
      <c r="I328" s="61">
        <f t="shared" si="360"/>
        <v>0</v>
      </c>
      <c r="J328" s="61">
        <f t="shared" si="360"/>
        <v>0</v>
      </c>
      <c r="K328" s="61">
        <f t="shared" si="360"/>
        <v>0</v>
      </c>
      <c r="L328" s="61">
        <f t="shared" si="360"/>
        <v>0</v>
      </c>
      <c r="M328" s="61">
        <f t="shared" si="360"/>
        <v>0</v>
      </c>
      <c r="N328" s="61">
        <f t="shared" si="360"/>
        <v>0</v>
      </c>
      <c r="O328" s="61">
        <f t="shared" si="360"/>
        <v>0</v>
      </c>
      <c r="P328" s="61">
        <f t="shared" si="360"/>
        <v>0</v>
      </c>
      <c r="Q328" s="61">
        <f t="shared" si="360"/>
        <v>0</v>
      </c>
      <c r="R328" s="61">
        <f t="shared" si="360"/>
        <v>0</v>
      </c>
      <c r="S328" s="39">
        <v>314</v>
      </c>
    </row>
    <row r="329" spans="1:19" ht="14.1" customHeight="1" x14ac:dyDescent="0.2">
      <c r="A329" s="34">
        <v>315</v>
      </c>
      <c r="B329" s="25" t="s">
        <v>43</v>
      </c>
      <c r="C329" s="10">
        <v>0</v>
      </c>
      <c r="D329" s="10">
        <v>0</v>
      </c>
      <c r="E329" s="10">
        <f t="shared" si="307"/>
        <v>0</v>
      </c>
      <c r="F329" s="10">
        <v>0</v>
      </c>
      <c r="G329" s="6">
        <f t="shared" ref="G329:G330" si="361">SUM(F329)</f>
        <v>0</v>
      </c>
      <c r="H329" s="10">
        <v>0</v>
      </c>
      <c r="I329" s="10">
        <f t="shared" si="309"/>
        <v>0</v>
      </c>
      <c r="J329" s="11">
        <v>0</v>
      </c>
      <c r="K329" s="6">
        <f t="shared" ref="K329:K330" si="362">SUM(J329)</f>
        <v>0</v>
      </c>
      <c r="L329" s="10">
        <v>0</v>
      </c>
      <c r="M329" s="10">
        <f t="shared" si="311"/>
        <v>0</v>
      </c>
      <c r="N329" s="11">
        <v>0</v>
      </c>
      <c r="O329" s="6">
        <f t="shared" ref="O329:O330" si="363">SUM(N329)</f>
        <v>0</v>
      </c>
      <c r="P329" s="10">
        <v>0</v>
      </c>
      <c r="Q329" s="10">
        <f t="shared" si="313"/>
        <v>0</v>
      </c>
      <c r="R329" s="11">
        <v>0</v>
      </c>
      <c r="S329" s="39">
        <v>315</v>
      </c>
    </row>
    <row r="330" spans="1:19" ht="14.1" customHeight="1" x14ac:dyDescent="0.2">
      <c r="A330" s="34">
        <v>316</v>
      </c>
      <c r="B330" s="25" t="s">
        <v>44</v>
      </c>
      <c r="C330" s="10">
        <v>0</v>
      </c>
      <c r="D330" s="10">
        <v>0</v>
      </c>
      <c r="E330" s="10">
        <f t="shared" si="307"/>
        <v>0</v>
      </c>
      <c r="F330" s="10">
        <v>0</v>
      </c>
      <c r="G330" s="6">
        <f t="shared" si="361"/>
        <v>0</v>
      </c>
      <c r="H330" s="10">
        <v>0</v>
      </c>
      <c r="I330" s="10">
        <f t="shared" si="309"/>
        <v>0</v>
      </c>
      <c r="J330" s="11">
        <v>0</v>
      </c>
      <c r="K330" s="6">
        <f t="shared" si="362"/>
        <v>0</v>
      </c>
      <c r="L330" s="10">
        <v>0</v>
      </c>
      <c r="M330" s="10">
        <f t="shared" si="311"/>
        <v>0</v>
      </c>
      <c r="N330" s="11">
        <v>0</v>
      </c>
      <c r="O330" s="6">
        <f t="shared" si="363"/>
        <v>0</v>
      </c>
      <c r="P330" s="10">
        <v>0</v>
      </c>
      <c r="Q330" s="10">
        <f t="shared" si="313"/>
        <v>0</v>
      </c>
      <c r="R330" s="11">
        <v>0</v>
      </c>
      <c r="S330" s="39">
        <v>316</v>
      </c>
    </row>
    <row r="331" spans="1:19" ht="14.1" customHeight="1" x14ac:dyDescent="0.2">
      <c r="A331" s="34">
        <v>317</v>
      </c>
      <c r="B331" s="24" t="s">
        <v>38</v>
      </c>
      <c r="C331" s="60">
        <f t="shared" ref="C331:R331" si="364">SUM(C332,C333)</f>
        <v>0</v>
      </c>
      <c r="D331" s="61">
        <f t="shared" si="364"/>
        <v>0</v>
      </c>
      <c r="E331" s="61">
        <f t="shared" si="364"/>
        <v>0</v>
      </c>
      <c r="F331" s="61">
        <f t="shared" si="364"/>
        <v>0</v>
      </c>
      <c r="G331" s="61">
        <f t="shared" si="364"/>
        <v>0</v>
      </c>
      <c r="H331" s="61">
        <f t="shared" si="364"/>
        <v>0</v>
      </c>
      <c r="I331" s="61">
        <f t="shared" si="364"/>
        <v>0</v>
      </c>
      <c r="J331" s="61">
        <f t="shared" si="364"/>
        <v>0</v>
      </c>
      <c r="K331" s="61">
        <f t="shared" si="364"/>
        <v>0</v>
      </c>
      <c r="L331" s="61">
        <f t="shared" si="364"/>
        <v>0</v>
      </c>
      <c r="M331" s="61">
        <f t="shared" si="364"/>
        <v>0</v>
      </c>
      <c r="N331" s="61">
        <f t="shared" si="364"/>
        <v>0</v>
      </c>
      <c r="O331" s="61">
        <f t="shared" si="364"/>
        <v>0</v>
      </c>
      <c r="P331" s="61">
        <f t="shared" si="364"/>
        <v>0</v>
      </c>
      <c r="Q331" s="61">
        <f t="shared" si="364"/>
        <v>0</v>
      </c>
      <c r="R331" s="61">
        <f t="shared" si="364"/>
        <v>0</v>
      </c>
      <c r="S331" s="39">
        <v>317</v>
      </c>
    </row>
    <row r="332" spans="1:19" ht="14.1" customHeight="1" x14ac:dyDescent="0.2">
      <c r="A332" s="34">
        <v>318</v>
      </c>
      <c r="B332" s="25" t="s">
        <v>43</v>
      </c>
      <c r="C332" s="10">
        <v>0</v>
      </c>
      <c r="D332" s="10">
        <v>0</v>
      </c>
      <c r="E332" s="10">
        <f t="shared" si="307"/>
        <v>0</v>
      </c>
      <c r="F332" s="10">
        <v>0</v>
      </c>
      <c r="G332" s="6">
        <f t="shared" ref="G332:G333" si="365">SUM(F332)</f>
        <v>0</v>
      </c>
      <c r="H332" s="10">
        <v>0</v>
      </c>
      <c r="I332" s="10">
        <f t="shared" si="309"/>
        <v>0</v>
      </c>
      <c r="J332" s="11">
        <v>0</v>
      </c>
      <c r="K332" s="6">
        <f t="shared" ref="K332:K333" si="366">SUM(J332)</f>
        <v>0</v>
      </c>
      <c r="L332" s="10">
        <v>0</v>
      </c>
      <c r="M332" s="10">
        <f t="shared" si="311"/>
        <v>0</v>
      </c>
      <c r="N332" s="11">
        <v>0</v>
      </c>
      <c r="O332" s="6">
        <f t="shared" ref="O332:O333" si="367">SUM(N332)</f>
        <v>0</v>
      </c>
      <c r="P332" s="10">
        <v>0</v>
      </c>
      <c r="Q332" s="10">
        <f t="shared" si="313"/>
        <v>0</v>
      </c>
      <c r="R332" s="11">
        <v>0</v>
      </c>
      <c r="S332" s="39">
        <v>318</v>
      </c>
    </row>
    <row r="333" spans="1:19" ht="14.1" customHeight="1" x14ac:dyDescent="0.2">
      <c r="A333" s="34">
        <v>319</v>
      </c>
      <c r="B333" s="25" t="s">
        <v>44</v>
      </c>
      <c r="C333" s="10">
        <v>0</v>
      </c>
      <c r="D333" s="10">
        <v>0</v>
      </c>
      <c r="E333" s="10">
        <f t="shared" si="307"/>
        <v>0</v>
      </c>
      <c r="F333" s="10">
        <v>0</v>
      </c>
      <c r="G333" s="6">
        <f t="shared" si="365"/>
        <v>0</v>
      </c>
      <c r="H333" s="10">
        <v>0</v>
      </c>
      <c r="I333" s="10">
        <f t="shared" si="309"/>
        <v>0</v>
      </c>
      <c r="J333" s="11">
        <v>0</v>
      </c>
      <c r="K333" s="6">
        <f t="shared" si="366"/>
        <v>0</v>
      </c>
      <c r="L333" s="10">
        <v>0</v>
      </c>
      <c r="M333" s="10">
        <f t="shared" si="311"/>
        <v>0</v>
      </c>
      <c r="N333" s="11">
        <v>0</v>
      </c>
      <c r="O333" s="6">
        <f t="shared" si="367"/>
        <v>0</v>
      </c>
      <c r="P333" s="10">
        <v>0</v>
      </c>
      <c r="Q333" s="10">
        <f t="shared" si="313"/>
        <v>0</v>
      </c>
      <c r="R333" s="11">
        <v>0</v>
      </c>
      <c r="S333" s="39">
        <v>319</v>
      </c>
    </row>
    <row r="334" spans="1:19" ht="15" customHeight="1" x14ac:dyDescent="0.2">
      <c r="A334" s="34">
        <v>320</v>
      </c>
      <c r="B334" s="55" t="s">
        <v>58</v>
      </c>
      <c r="C334" s="10">
        <f>SUM(C336,C337,C338,C339)</f>
        <v>0</v>
      </c>
      <c r="D334" s="10">
        <f t="shared" ref="D334:R334" si="368">SUM(D336,D337,D338,D339)</f>
        <v>0</v>
      </c>
      <c r="E334" s="10">
        <f t="shared" si="368"/>
        <v>0</v>
      </c>
      <c r="F334" s="10">
        <f t="shared" si="368"/>
        <v>0</v>
      </c>
      <c r="G334" s="10">
        <f t="shared" si="368"/>
        <v>0</v>
      </c>
      <c r="H334" s="10">
        <f t="shared" si="368"/>
        <v>0</v>
      </c>
      <c r="I334" s="10">
        <f t="shared" si="368"/>
        <v>0</v>
      </c>
      <c r="J334" s="10">
        <f t="shared" si="368"/>
        <v>0</v>
      </c>
      <c r="K334" s="10">
        <f t="shared" si="368"/>
        <v>0</v>
      </c>
      <c r="L334" s="10">
        <f t="shared" si="368"/>
        <v>0</v>
      </c>
      <c r="M334" s="10">
        <f t="shared" si="368"/>
        <v>0</v>
      </c>
      <c r="N334" s="10">
        <f t="shared" si="368"/>
        <v>0</v>
      </c>
      <c r="O334" s="10">
        <f t="shared" si="368"/>
        <v>0</v>
      </c>
      <c r="P334" s="10">
        <f t="shared" si="368"/>
        <v>0</v>
      </c>
      <c r="Q334" s="10">
        <f t="shared" si="368"/>
        <v>0</v>
      </c>
      <c r="R334" s="10">
        <f t="shared" si="368"/>
        <v>0</v>
      </c>
      <c r="S334" s="39">
        <v>320</v>
      </c>
    </row>
    <row r="335" spans="1:19" ht="14.1" customHeight="1" x14ac:dyDescent="0.2">
      <c r="A335" s="34">
        <v>321</v>
      </c>
      <c r="B335" s="17" t="s">
        <v>32</v>
      </c>
      <c r="C335" s="10">
        <v>0</v>
      </c>
      <c r="D335" s="10">
        <v>0</v>
      </c>
      <c r="E335" s="10">
        <f t="shared" ref="E335:E392" si="369">+F335-C335-D335</f>
        <v>0</v>
      </c>
      <c r="F335" s="10">
        <v>0</v>
      </c>
      <c r="G335" s="6">
        <f t="shared" ref="G335:G338" si="370">SUM(F335)</f>
        <v>0</v>
      </c>
      <c r="H335" s="10">
        <v>0</v>
      </c>
      <c r="I335" s="10">
        <f t="shared" ref="I335:I392" si="371">+J335-G335-H335</f>
        <v>0</v>
      </c>
      <c r="J335" s="11">
        <v>0</v>
      </c>
      <c r="K335" s="6">
        <f t="shared" ref="K335:K338" si="372">SUM(J335)</f>
        <v>0</v>
      </c>
      <c r="L335" s="10">
        <v>0</v>
      </c>
      <c r="M335" s="10">
        <f t="shared" si="311"/>
        <v>0</v>
      </c>
      <c r="N335" s="11">
        <v>0</v>
      </c>
      <c r="O335" s="6">
        <f t="shared" ref="O335:O338" si="373">SUM(N335)</f>
        <v>0</v>
      </c>
      <c r="P335" s="10">
        <v>0</v>
      </c>
      <c r="Q335" s="10">
        <f t="shared" si="313"/>
        <v>0</v>
      </c>
      <c r="R335" s="11">
        <v>0</v>
      </c>
      <c r="S335" s="39">
        <v>321</v>
      </c>
    </row>
    <row r="336" spans="1:19" ht="14.1" customHeight="1" x14ac:dyDescent="0.2">
      <c r="A336" s="34">
        <v>322</v>
      </c>
      <c r="B336" s="21" t="s">
        <v>33</v>
      </c>
      <c r="C336" s="10">
        <v>0</v>
      </c>
      <c r="D336" s="10">
        <v>0</v>
      </c>
      <c r="E336" s="10">
        <f t="shared" si="369"/>
        <v>0</v>
      </c>
      <c r="F336" s="10">
        <v>0</v>
      </c>
      <c r="G336" s="6">
        <f t="shared" si="370"/>
        <v>0</v>
      </c>
      <c r="H336" s="10">
        <v>0</v>
      </c>
      <c r="I336" s="10">
        <f t="shared" si="371"/>
        <v>0</v>
      </c>
      <c r="J336" s="11">
        <v>0</v>
      </c>
      <c r="K336" s="6">
        <f t="shared" si="372"/>
        <v>0</v>
      </c>
      <c r="L336" s="10">
        <v>0</v>
      </c>
      <c r="M336" s="10">
        <f t="shared" si="311"/>
        <v>0</v>
      </c>
      <c r="N336" s="11">
        <v>0</v>
      </c>
      <c r="O336" s="6">
        <f t="shared" si="373"/>
        <v>0</v>
      </c>
      <c r="P336" s="10">
        <v>0</v>
      </c>
      <c r="Q336" s="10">
        <f t="shared" si="313"/>
        <v>0</v>
      </c>
      <c r="R336" s="11">
        <v>0</v>
      </c>
      <c r="S336" s="39">
        <v>322</v>
      </c>
    </row>
    <row r="337" spans="1:19" ht="14.1" customHeight="1" x14ac:dyDescent="0.2">
      <c r="A337" s="34">
        <v>323</v>
      </c>
      <c r="B337" s="17" t="s">
        <v>34</v>
      </c>
      <c r="C337" s="10">
        <v>0</v>
      </c>
      <c r="D337" s="10">
        <v>0</v>
      </c>
      <c r="E337" s="10">
        <f t="shared" si="369"/>
        <v>0</v>
      </c>
      <c r="F337" s="10">
        <v>0</v>
      </c>
      <c r="G337" s="6">
        <f t="shared" si="370"/>
        <v>0</v>
      </c>
      <c r="H337" s="10">
        <v>0</v>
      </c>
      <c r="I337" s="10">
        <f t="shared" si="371"/>
        <v>0</v>
      </c>
      <c r="J337" s="11">
        <v>0</v>
      </c>
      <c r="K337" s="6">
        <f t="shared" si="372"/>
        <v>0</v>
      </c>
      <c r="L337" s="10">
        <v>0</v>
      </c>
      <c r="M337" s="10">
        <f t="shared" si="311"/>
        <v>0</v>
      </c>
      <c r="N337" s="11">
        <v>0</v>
      </c>
      <c r="O337" s="6">
        <f t="shared" si="373"/>
        <v>0</v>
      </c>
      <c r="P337" s="10">
        <v>0</v>
      </c>
      <c r="Q337" s="10">
        <f t="shared" si="313"/>
        <v>0</v>
      </c>
      <c r="R337" s="11">
        <v>0</v>
      </c>
      <c r="S337" s="39">
        <v>323</v>
      </c>
    </row>
    <row r="338" spans="1:19" ht="14.1" customHeight="1" x14ac:dyDescent="0.2">
      <c r="A338" s="34">
        <v>324</v>
      </c>
      <c r="B338" s="17" t="s">
        <v>35</v>
      </c>
      <c r="C338" s="10">
        <v>0</v>
      </c>
      <c r="D338" s="10">
        <v>0</v>
      </c>
      <c r="E338" s="10">
        <f t="shared" si="369"/>
        <v>0</v>
      </c>
      <c r="F338" s="10">
        <v>0</v>
      </c>
      <c r="G338" s="6">
        <f t="shared" si="370"/>
        <v>0</v>
      </c>
      <c r="H338" s="10">
        <v>0</v>
      </c>
      <c r="I338" s="10">
        <f t="shared" si="371"/>
        <v>0</v>
      </c>
      <c r="J338" s="11">
        <v>0</v>
      </c>
      <c r="K338" s="6">
        <f t="shared" si="372"/>
        <v>0</v>
      </c>
      <c r="L338" s="10">
        <v>0</v>
      </c>
      <c r="M338" s="10">
        <f t="shared" ref="M338:M344" si="374">+N338-K338-L338</f>
        <v>0</v>
      </c>
      <c r="N338" s="11">
        <v>0</v>
      </c>
      <c r="O338" s="6">
        <f t="shared" si="373"/>
        <v>0</v>
      </c>
      <c r="P338" s="10">
        <v>0</v>
      </c>
      <c r="Q338" s="10">
        <f t="shared" ref="Q338:Q344" si="375">+R338-O338-P338</f>
        <v>0</v>
      </c>
      <c r="R338" s="11">
        <v>0</v>
      </c>
      <c r="S338" s="39">
        <v>324</v>
      </c>
    </row>
    <row r="339" spans="1:19" ht="14.1" customHeight="1" x14ac:dyDescent="0.2">
      <c r="A339" s="34">
        <v>325</v>
      </c>
      <c r="B339" s="17" t="s">
        <v>36</v>
      </c>
      <c r="C339" s="60">
        <f t="shared" ref="C339:R339" si="376">SUM(C340,C341)</f>
        <v>0</v>
      </c>
      <c r="D339" s="61">
        <f t="shared" si="376"/>
        <v>0</v>
      </c>
      <c r="E339" s="61">
        <f t="shared" si="376"/>
        <v>0</v>
      </c>
      <c r="F339" s="61">
        <f t="shared" si="376"/>
        <v>0</v>
      </c>
      <c r="G339" s="61">
        <f t="shared" si="376"/>
        <v>0</v>
      </c>
      <c r="H339" s="61">
        <f t="shared" si="376"/>
        <v>0</v>
      </c>
      <c r="I339" s="61">
        <f t="shared" si="376"/>
        <v>0</v>
      </c>
      <c r="J339" s="61">
        <f t="shared" si="376"/>
        <v>0</v>
      </c>
      <c r="K339" s="61">
        <f t="shared" si="376"/>
        <v>0</v>
      </c>
      <c r="L339" s="61">
        <f t="shared" si="376"/>
        <v>0</v>
      </c>
      <c r="M339" s="61">
        <f t="shared" si="376"/>
        <v>0</v>
      </c>
      <c r="N339" s="61">
        <f t="shared" si="376"/>
        <v>0</v>
      </c>
      <c r="O339" s="61">
        <f t="shared" si="376"/>
        <v>0</v>
      </c>
      <c r="P339" s="61">
        <f t="shared" si="376"/>
        <v>0</v>
      </c>
      <c r="Q339" s="61">
        <f t="shared" si="376"/>
        <v>0</v>
      </c>
      <c r="R339" s="61">
        <f t="shared" si="376"/>
        <v>0</v>
      </c>
      <c r="S339" s="39">
        <v>325</v>
      </c>
    </row>
    <row r="340" spans="1:19" ht="14.1" customHeight="1" x14ac:dyDescent="0.2">
      <c r="A340" s="34">
        <v>326</v>
      </c>
      <c r="B340" s="24" t="s">
        <v>37</v>
      </c>
      <c r="C340" s="10">
        <v>0</v>
      </c>
      <c r="D340" s="10">
        <v>0</v>
      </c>
      <c r="E340" s="10">
        <f t="shared" si="369"/>
        <v>0</v>
      </c>
      <c r="F340" s="10">
        <v>0</v>
      </c>
      <c r="G340" s="6">
        <f t="shared" ref="G340:G347" si="377">SUM(F340)</f>
        <v>0</v>
      </c>
      <c r="H340" s="10">
        <v>0</v>
      </c>
      <c r="I340" s="10">
        <f t="shared" si="371"/>
        <v>0</v>
      </c>
      <c r="J340" s="11">
        <v>0</v>
      </c>
      <c r="K340" s="6">
        <f t="shared" ref="K340:K347" si="378">SUM(J340)</f>
        <v>0</v>
      </c>
      <c r="L340" s="10">
        <v>0</v>
      </c>
      <c r="M340" s="10">
        <f t="shared" si="374"/>
        <v>0</v>
      </c>
      <c r="N340" s="11">
        <v>0</v>
      </c>
      <c r="O340" s="6">
        <f t="shared" ref="O340:O347" si="379">SUM(N340)</f>
        <v>0</v>
      </c>
      <c r="P340" s="10">
        <v>0</v>
      </c>
      <c r="Q340" s="10">
        <f t="shared" si="375"/>
        <v>0</v>
      </c>
      <c r="R340" s="11">
        <v>0</v>
      </c>
      <c r="S340" s="39">
        <v>326</v>
      </c>
    </row>
    <row r="341" spans="1:19" ht="14.1" customHeight="1" x14ac:dyDescent="0.2">
      <c r="A341" s="34">
        <v>327</v>
      </c>
      <c r="B341" s="24" t="s">
        <v>38</v>
      </c>
      <c r="C341" s="10">
        <v>0</v>
      </c>
      <c r="D341" s="10">
        <v>0</v>
      </c>
      <c r="E341" s="10">
        <f t="shared" si="369"/>
        <v>0</v>
      </c>
      <c r="F341" s="10">
        <v>0</v>
      </c>
      <c r="G341" s="6">
        <f t="shared" si="377"/>
        <v>0</v>
      </c>
      <c r="H341" s="10">
        <v>0</v>
      </c>
      <c r="I341" s="10">
        <f t="shared" si="371"/>
        <v>0</v>
      </c>
      <c r="J341" s="11">
        <v>0</v>
      </c>
      <c r="K341" s="6">
        <f t="shared" si="378"/>
        <v>0</v>
      </c>
      <c r="L341" s="10">
        <v>0</v>
      </c>
      <c r="M341" s="10">
        <f t="shared" si="374"/>
        <v>0</v>
      </c>
      <c r="N341" s="11">
        <v>0</v>
      </c>
      <c r="O341" s="6">
        <f t="shared" si="379"/>
        <v>0</v>
      </c>
      <c r="P341" s="10">
        <v>0</v>
      </c>
      <c r="Q341" s="10">
        <f t="shared" si="375"/>
        <v>0</v>
      </c>
      <c r="R341" s="11">
        <v>0</v>
      </c>
      <c r="S341" s="39">
        <v>327</v>
      </c>
    </row>
    <row r="342" spans="1:19" ht="14.1" customHeight="1" x14ac:dyDescent="0.2">
      <c r="A342" s="34">
        <v>328</v>
      </c>
      <c r="B342" s="21" t="s">
        <v>59</v>
      </c>
      <c r="C342" s="10">
        <v>0</v>
      </c>
      <c r="D342" s="10">
        <v>0</v>
      </c>
      <c r="E342" s="10">
        <f t="shared" si="369"/>
        <v>0</v>
      </c>
      <c r="F342" s="10">
        <v>0</v>
      </c>
      <c r="G342" s="6">
        <f t="shared" si="377"/>
        <v>0</v>
      </c>
      <c r="H342" s="10">
        <v>0</v>
      </c>
      <c r="I342" s="10">
        <f t="shared" si="371"/>
        <v>0</v>
      </c>
      <c r="J342" s="11">
        <v>0</v>
      </c>
      <c r="K342" s="6">
        <f t="shared" si="378"/>
        <v>0</v>
      </c>
      <c r="L342" s="10">
        <v>0</v>
      </c>
      <c r="M342" s="10">
        <f t="shared" si="374"/>
        <v>0</v>
      </c>
      <c r="N342" s="11">
        <v>0</v>
      </c>
      <c r="O342" s="6">
        <f t="shared" si="379"/>
        <v>0</v>
      </c>
      <c r="P342" s="10">
        <v>0</v>
      </c>
      <c r="Q342" s="10">
        <f t="shared" si="375"/>
        <v>0</v>
      </c>
      <c r="R342" s="11">
        <v>0</v>
      </c>
      <c r="S342" s="39">
        <v>328</v>
      </c>
    </row>
    <row r="343" spans="1:19" ht="14.1" customHeight="1" x14ac:dyDescent="0.2">
      <c r="A343" s="34">
        <v>329</v>
      </c>
      <c r="B343" s="21" t="s">
        <v>60</v>
      </c>
      <c r="C343" s="10">
        <v>0</v>
      </c>
      <c r="D343" s="10">
        <v>0</v>
      </c>
      <c r="E343" s="10">
        <f t="shared" si="369"/>
        <v>0</v>
      </c>
      <c r="F343" s="10">
        <v>0</v>
      </c>
      <c r="G343" s="6">
        <f t="shared" si="377"/>
        <v>0</v>
      </c>
      <c r="H343" s="10">
        <v>0</v>
      </c>
      <c r="I343" s="10">
        <f t="shared" si="371"/>
        <v>0</v>
      </c>
      <c r="J343" s="11">
        <v>0</v>
      </c>
      <c r="K343" s="6">
        <f t="shared" si="378"/>
        <v>0</v>
      </c>
      <c r="L343" s="10">
        <v>0</v>
      </c>
      <c r="M343" s="10">
        <f t="shared" si="374"/>
        <v>0</v>
      </c>
      <c r="N343" s="11">
        <v>0</v>
      </c>
      <c r="O343" s="6">
        <f t="shared" si="379"/>
        <v>0</v>
      </c>
      <c r="P343" s="10">
        <v>0</v>
      </c>
      <c r="Q343" s="10">
        <f t="shared" si="375"/>
        <v>0</v>
      </c>
      <c r="R343" s="11">
        <v>0</v>
      </c>
      <c r="S343" s="39">
        <v>329</v>
      </c>
    </row>
    <row r="344" spans="1:19" ht="14.1" customHeight="1" x14ac:dyDescent="0.2">
      <c r="A344" s="34">
        <v>330</v>
      </c>
      <c r="B344" s="21" t="s">
        <v>61</v>
      </c>
      <c r="C344" s="10">
        <v>0</v>
      </c>
      <c r="D344" s="10">
        <v>0</v>
      </c>
      <c r="E344" s="10">
        <f t="shared" si="369"/>
        <v>0</v>
      </c>
      <c r="F344" s="10">
        <v>0</v>
      </c>
      <c r="G344" s="6">
        <f t="shared" si="377"/>
        <v>0</v>
      </c>
      <c r="H344" s="10">
        <v>0</v>
      </c>
      <c r="I344" s="10">
        <f t="shared" si="371"/>
        <v>0</v>
      </c>
      <c r="J344" s="11">
        <v>0</v>
      </c>
      <c r="K344" s="6">
        <f t="shared" si="378"/>
        <v>0</v>
      </c>
      <c r="L344" s="10">
        <v>0</v>
      </c>
      <c r="M344" s="10">
        <f t="shared" si="374"/>
        <v>0</v>
      </c>
      <c r="N344" s="11">
        <v>0</v>
      </c>
      <c r="O344" s="6">
        <f t="shared" si="379"/>
        <v>0</v>
      </c>
      <c r="P344" s="10">
        <v>0</v>
      </c>
      <c r="Q344" s="10">
        <f t="shared" si="375"/>
        <v>0</v>
      </c>
      <c r="R344" s="11">
        <v>0</v>
      </c>
      <c r="S344" s="39">
        <v>330</v>
      </c>
    </row>
    <row r="345" spans="1:19" ht="14.1" customHeight="1" x14ac:dyDescent="0.2">
      <c r="A345" s="34">
        <v>331</v>
      </c>
      <c r="B345" s="21" t="s">
        <v>89</v>
      </c>
      <c r="C345" s="10">
        <v>0</v>
      </c>
      <c r="D345" s="10">
        <v>0</v>
      </c>
      <c r="E345" s="10">
        <f>+F345-C345-D345</f>
        <v>0</v>
      </c>
      <c r="F345" s="10">
        <v>0</v>
      </c>
      <c r="G345" s="6">
        <f t="shared" si="377"/>
        <v>0</v>
      </c>
      <c r="H345" s="10">
        <v>0</v>
      </c>
      <c r="I345" s="10">
        <f>+J345-G345-H345</f>
        <v>0</v>
      </c>
      <c r="J345" s="11">
        <v>0</v>
      </c>
      <c r="K345" s="6">
        <f t="shared" si="378"/>
        <v>0</v>
      </c>
      <c r="L345" s="10">
        <v>0</v>
      </c>
      <c r="M345" s="10">
        <f>+N345-K345-L345</f>
        <v>0</v>
      </c>
      <c r="N345" s="11">
        <v>0</v>
      </c>
      <c r="O345" s="6">
        <f t="shared" si="379"/>
        <v>0</v>
      </c>
      <c r="P345" s="10">
        <v>0</v>
      </c>
      <c r="Q345" s="10">
        <f>+R345-O345-P345</f>
        <v>0</v>
      </c>
      <c r="R345" s="11">
        <v>0</v>
      </c>
      <c r="S345" s="39">
        <v>331</v>
      </c>
    </row>
    <row r="346" spans="1:19" ht="14.1" customHeight="1" x14ac:dyDescent="0.2">
      <c r="A346" s="34">
        <v>332</v>
      </c>
      <c r="B346" s="21" t="s">
        <v>62</v>
      </c>
      <c r="C346" s="10">
        <v>0</v>
      </c>
      <c r="D346" s="10">
        <v>0</v>
      </c>
      <c r="E346" s="10">
        <f t="shared" si="369"/>
        <v>0</v>
      </c>
      <c r="F346" s="10">
        <v>0</v>
      </c>
      <c r="G346" s="6">
        <f t="shared" si="377"/>
        <v>0</v>
      </c>
      <c r="H346" s="10">
        <v>0</v>
      </c>
      <c r="I346" s="10">
        <f t="shared" si="371"/>
        <v>0</v>
      </c>
      <c r="J346" s="11">
        <v>0</v>
      </c>
      <c r="K346" s="6">
        <f t="shared" si="378"/>
        <v>0</v>
      </c>
      <c r="L346" s="10">
        <v>0</v>
      </c>
      <c r="M346" s="10">
        <f t="shared" ref="M346" si="380">+N346-K346-L346</f>
        <v>0</v>
      </c>
      <c r="N346" s="11">
        <v>0</v>
      </c>
      <c r="O346" s="6">
        <f t="shared" si="379"/>
        <v>0</v>
      </c>
      <c r="P346" s="10">
        <v>0</v>
      </c>
      <c r="Q346" s="10">
        <f t="shared" ref="Q346" si="381">+R346-O346-P346</f>
        <v>0</v>
      </c>
      <c r="R346" s="11">
        <v>0</v>
      </c>
      <c r="S346" s="39">
        <v>332</v>
      </c>
    </row>
    <row r="347" spans="1:19" ht="14.1" customHeight="1" x14ac:dyDescent="0.2">
      <c r="A347" s="34">
        <v>333</v>
      </c>
      <c r="B347" s="21" t="s">
        <v>90</v>
      </c>
      <c r="C347" s="10">
        <v>0</v>
      </c>
      <c r="D347" s="10">
        <v>0</v>
      </c>
      <c r="E347" s="10">
        <f>+F347-C347-D347</f>
        <v>0</v>
      </c>
      <c r="F347" s="10">
        <v>0</v>
      </c>
      <c r="G347" s="6">
        <f t="shared" si="377"/>
        <v>0</v>
      </c>
      <c r="H347" s="10">
        <v>0</v>
      </c>
      <c r="I347" s="10">
        <f>+J347-G347-H347</f>
        <v>0</v>
      </c>
      <c r="J347" s="11">
        <v>0</v>
      </c>
      <c r="K347" s="6">
        <f t="shared" si="378"/>
        <v>0</v>
      </c>
      <c r="L347" s="10">
        <v>0</v>
      </c>
      <c r="M347" s="10">
        <f>+N347-K347-L347</f>
        <v>0</v>
      </c>
      <c r="N347" s="11">
        <v>0</v>
      </c>
      <c r="O347" s="6">
        <f t="shared" si="379"/>
        <v>0</v>
      </c>
      <c r="P347" s="10">
        <v>0</v>
      </c>
      <c r="Q347" s="10">
        <f>+R347-O347-P347</f>
        <v>0</v>
      </c>
      <c r="R347" s="11">
        <v>0</v>
      </c>
      <c r="S347" s="39">
        <v>333</v>
      </c>
    </row>
    <row r="348" spans="1:19" ht="15" customHeight="1" x14ac:dyDescent="0.2">
      <c r="A348" s="34">
        <v>334</v>
      </c>
      <c r="B348" s="55" t="s">
        <v>63</v>
      </c>
      <c r="C348" s="6">
        <f t="shared" ref="C348:R348" si="382">SUM(C352,C355,C358,C361)</f>
        <v>3107.9000000000005</v>
      </c>
      <c r="D348" s="6">
        <f t="shared" si="382"/>
        <v>2.0999999999999996</v>
      </c>
      <c r="E348" s="6">
        <f t="shared" si="382"/>
        <v>5.915268275202834E-13</v>
      </c>
      <c r="F348" s="6">
        <f t="shared" si="382"/>
        <v>3110.0000000000009</v>
      </c>
      <c r="G348" s="6">
        <f t="shared" si="382"/>
        <v>3110.0000000000009</v>
      </c>
      <c r="H348" s="6">
        <f t="shared" si="382"/>
        <v>-3.7999999999999989</v>
      </c>
      <c r="I348" s="6">
        <f t="shared" si="382"/>
        <v>-1.829647544582258E-13</v>
      </c>
      <c r="J348" s="6">
        <f t="shared" si="382"/>
        <v>3106.2000000000007</v>
      </c>
      <c r="K348" s="6">
        <f t="shared" si="382"/>
        <v>3106.2000000000007</v>
      </c>
      <c r="L348" s="6">
        <f t="shared" si="382"/>
        <v>-3.2999999999999989</v>
      </c>
      <c r="M348" s="6">
        <f t="shared" si="382"/>
        <v>-6.9277916736609768E-14</v>
      </c>
      <c r="N348" s="6">
        <f t="shared" si="382"/>
        <v>3102.900000000001</v>
      </c>
      <c r="O348" s="6">
        <f t="shared" si="382"/>
        <v>3102.900000000001</v>
      </c>
      <c r="P348" s="6">
        <f t="shared" si="382"/>
        <v>12.8</v>
      </c>
      <c r="Q348" s="6">
        <f t="shared" si="382"/>
        <v>2.9487523534044158E-13</v>
      </c>
      <c r="R348" s="6">
        <f t="shared" si="382"/>
        <v>3115.7000000000012</v>
      </c>
      <c r="S348" s="39">
        <v>334</v>
      </c>
    </row>
    <row r="349" spans="1:19" ht="14.1" customHeight="1" x14ac:dyDescent="0.2">
      <c r="A349" s="34">
        <v>335</v>
      </c>
      <c r="B349" s="17" t="s">
        <v>32</v>
      </c>
      <c r="C349" s="60">
        <f t="shared" ref="C349:R349" si="383">SUM(C350,C351)</f>
        <v>0</v>
      </c>
      <c r="D349" s="61">
        <f t="shared" si="383"/>
        <v>0</v>
      </c>
      <c r="E349" s="61">
        <f t="shared" si="383"/>
        <v>0</v>
      </c>
      <c r="F349" s="61">
        <f t="shared" si="383"/>
        <v>0</v>
      </c>
      <c r="G349" s="61">
        <f t="shared" si="383"/>
        <v>0</v>
      </c>
      <c r="H349" s="61">
        <f t="shared" si="383"/>
        <v>0</v>
      </c>
      <c r="I349" s="61">
        <f t="shared" si="383"/>
        <v>0</v>
      </c>
      <c r="J349" s="61">
        <f t="shared" si="383"/>
        <v>0</v>
      </c>
      <c r="K349" s="61">
        <f t="shared" si="383"/>
        <v>0</v>
      </c>
      <c r="L349" s="61">
        <f t="shared" si="383"/>
        <v>0</v>
      </c>
      <c r="M349" s="61">
        <f t="shared" si="383"/>
        <v>0</v>
      </c>
      <c r="N349" s="61">
        <f t="shared" si="383"/>
        <v>0</v>
      </c>
      <c r="O349" s="61">
        <f t="shared" si="383"/>
        <v>0</v>
      </c>
      <c r="P349" s="61">
        <f t="shared" si="383"/>
        <v>0</v>
      </c>
      <c r="Q349" s="61">
        <f t="shared" si="383"/>
        <v>0</v>
      </c>
      <c r="R349" s="61">
        <f t="shared" si="383"/>
        <v>0</v>
      </c>
      <c r="S349" s="39">
        <v>335</v>
      </c>
    </row>
    <row r="350" spans="1:19" ht="14.1" customHeight="1" x14ac:dyDescent="0.2">
      <c r="A350" s="34">
        <v>336</v>
      </c>
      <c r="B350" s="22" t="s">
        <v>43</v>
      </c>
      <c r="C350" s="10">
        <v>0</v>
      </c>
      <c r="D350" s="10">
        <v>0</v>
      </c>
      <c r="E350" s="10">
        <f t="shared" si="369"/>
        <v>0</v>
      </c>
      <c r="F350" s="10">
        <v>0</v>
      </c>
      <c r="G350" s="6">
        <f t="shared" ref="G350:G351" si="384">SUM(F350)</f>
        <v>0</v>
      </c>
      <c r="H350" s="10">
        <v>0</v>
      </c>
      <c r="I350" s="10">
        <f t="shared" si="371"/>
        <v>0</v>
      </c>
      <c r="J350" s="11">
        <v>0</v>
      </c>
      <c r="K350" s="6">
        <f t="shared" ref="K350:K351" si="385">SUM(J350)</f>
        <v>0</v>
      </c>
      <c r="L350" s="10">
        <v>0</v>
      </c>
      <c r="M350" s="10">
        <f t="shared" ref="M350:M392" si="386">+N350-K350-L350</f>
        <v>0</v>
      </c>
      <c r="N350" s="11">
        <v>0</v>
      </c>
      <c r="O350" s="6">
        <f t="shared" ref="O350:O351" si="387">SUM(N350)</f>
        <v>0</v>
      </c>
      <c r="P350" s="10">
        <v>0</v>
      </c>
      <c r="Q350" s="10">
        <f t="shared" ref="Q350:Q392" si="388">+R350-O350-P350</f>
        <v>0</v>
      </c>
      <c r="R350" s="11">
        <v>0</v>
      </c>
      <c r="S350" s="39">
        <v>336</v>
      </c>
    </row>
    <row r="351" spans="1:19" ht="14.1" customHeight="1" x14ac:dyDescent="0.2">
      <c r="A351" s="34">
        <v>337</v>
      </c>
      <c r="B351" s="22" t="s">
        <v>44</v>
      </c>
      <c r="C351" s="10">
        <v>0</v>
      </c>
      <c r="D351" s="10">
        <v>0</v>
      </c>
      <c r="E351" s="10">
        <f t="shared" si="369"/>
        <v>0</v>
      </c>
      <c r="F351" s="10">
        <v>0</v>
      </c>
      <c r="G351" s="6">
        <f t="shared" si="384"/>
        <v>0</v>
      </c>
      <c r="H351" s="10">
        <v>0</v>
      </c>
      <c r="I351" s="10">
        <f t="shared" si="371"/>
        <v>0</v>
      </c>
      <c r="J351" s="11">
        <v>0</v>
      </c>
      <c r="K351" s="6">
        <f t="shared" si="385"/>
        <v>0</v>
      </c>
      <c r="L351" s="10">
        <v>0</v>
      </c>
      <c r="M351" s="10">
        <f t="shared" si="386"/>
        <v>0</v>
      </c>
      <c r="N351" s="11">
        <v>0</v>
      </c>
      <c r="O351" s="6">
        <f t="shared" si="387"/>
        <v>0</v>
      </c>
      <c r="P351" s="10">
        <v>0</v>
      </c>
      <c r="Q351" s="10">
        <f t="shared" si="388"/>
        <v>0</v>
      </c>
      <c r="R351" s="11">
        <v>0</v>
      </c>
      <c r="S351" s="39">
        <v>337</v>
      </c>
    </row>
    <row r="352" spans="1:19" ht="14.1" customHeight="1" x14ac:dyDescent="0.2">
      <c r="A352" s="34">
        <v>338</v>
      </c>
      <c r="B352" s="21" t="s">
        <v>33</v>
      </c>
      <c r="C352" s="60">
        <f t="shared" ref="C352:R352" si="389">SUM(C353,C354)</f>
        <v>0</v>
      </c>
      <c r="D352" s="61">
        <f t="shared" si="389"/>
        <v>0</v>
      </c>
      <c r="E352" s="61">
        <f t="shared" si="389"/>
        <v>0</v>
      </c>
      <c r="F352" s="61">
        <f t="shared" si="389"/>
        <v>0</v>
      </c>
      <c r="G352" s="61">
        <f t="shared" si="389"/>
        <v>0</v>
      </c>
      <c r="H352" s="61">
        <f t="shared" si="389"/>
        <v>0</v>
      </c>
      <c r="I352" s="61">
        <f t="shared" si="389"/>
        <v>0</v>
      </c>
      <c r="J352" s="61">
        <f t="shared" si="389"/>
        <v>0</v>
      </c>
      <c r="K352" s="61">
        <f t="shared" si="389"/>
        <v>0</v>
      </c>
      <c r="L352" s="61">
        <f t="shared" si="389"/>
        <v>0</v>
      </c>
      <c r="M352" s="61">
        <f t="shared" si="389"/>
        <v>0</v>
      </c>
      <c r="N352" s="61">
        <f t="shared" si="389"/>
        <v>0</v>
      </c>
      <c r="O352" s="61">
        <f t="shared" si="389"/>
        <v>0</v>
      </c>
      <c r="P352" s="61">
        <f t="shared" si="389"/>
        <v>0</v>
      </c>
      <c r="Q352" s="61">
        <f t="shared" si="389"/>
        <v>0</v>
      </c>
      <c r="R352" s="61">
        <f t="shared" si="389"/>
        <v>0</v>
      </c>
      <c r="S352" s="39">
        <v>338</v>
      </c>
    </row>
    <row r="353" spans="1:19" ht="14.1" customHeight="1" x14ac:dyDescent="0.2">
      <c r="A353" s="34">
        <v>339</v>
      </c>
      <c r="B353" s="18" t="s">
        <v>43</v>
      </c>
      <c r="C353" s="10">
        <v>0</v>
      </c>
      <c r="D353" s="10">
        <v>0</v>
      </c>
      <c r="E353" s="10">
        <f t="shared" si="369"/>
        <v>0</v>
      </c>
      <c r="F353" s="10">
        <v>0</v>
      </c>
      <c r="G353" s="6">
        <f t="shared" ref="G353:G354" si="390">SUM(F353)</f>
        <v>0</v>
      </c>
      <c r="H353" s="10">
        <v>0</v>
      </c>
      <c r="I353" s="10">
        <f t="shared" si="371"/>
        <v>0</v>
      </c>
      <c r="J353" s="11">
        <v>0</v>
      </c>
      <c r="K353" s="6">
        <f t="shared" ref="K353:K354" si="391">SUM(J353)</f>
        <v>0</v>
      </c>
      <c r="L353" s="10">
        <v>0</v>
      </c>
      <c r="M353" s="10">
        <f t="shared" si="386"/>
        <v>0</v>
      </c>
      <c r="N353" s="11">
        <v>0</v>
      </c>
      <c r="O353" s="6">
        <f t="shared" ref="O353:O354" si="392">SUM(N353)</f>
        <v>0</v>
      </c>
      <c r="P353" s="10">
        <v>0</v>
      </c>
      <c r="Q353" s="10">
        <f t="shared" si="388"/>
        <v>0</v>
      </c>
      <c r="R353" s="11">
        <v>0</v>
      </c>
      <c r="S353" s="39">
        <v>339</v>
      </c>
    </row>
    <row r="354" spans="1:19" ht="14.1" customHeight="1" x14ac:dyDescent="0.2">
      <c r="A354" s="34">
        <v>340</v>
      </c>
      <c r="B354" s="18" t="s">
        <v>44</v>
      </c>
      <c r="C354" s="10">
        <v>0</v>
      </c>
      <c r="D354" s="10">
        <v>0</v>
      </c>
      <c r="E354" s="10">
        <f t="shared" si="369"/>
        <v>0</v>
      </c>
      <c r="F354" s="10">
        <v>0</v>
      </c>
      <c r="G354" s="6">
        <f t="shared" si="390"/>
        <v>0</v>
      </c>
      <c r="H354" s="10">
        <v>0</v>
      </c>
      <c r="I354" s="10">
        <f t="shared" si="371"/>
        <v>0</v>
      </c>
      <c r="J354" s="11">
        <v>0</v>
      </c>
      <c r="K354" s="6">
        <f t="shared" si="391"/>
        <v>0</v>
      </c>
      <c r="L354" s="10">
        <v>0</v>
      </c>
      <c r="M354" s="10">
        <f t="shared" si="386"/>
        <v>0</v>
      </c>
      <c r="N354" s="11">
        <v>0</v>
      </c>
      <c r="O354" s="6">
        <f t="shared" si="392"/>
        <v>0</v>
      </c>
      <c r="P354" s="10">
        <v>0</v>
      </c>
      <c r="Q354" s="10">
        <f t="shared" si="388"/>
        <v>0</v>
      </c>
      <c r="R354" s="11">
        <v>0</v>
      </c>
      <c r="S354" s="39">
        <v>340</v>
      </c>
    </row>
    <row r="355" spans="1:19" ht="14.1" customHeight="1" x14ac:dyDescent="0.2">
      <c r="A355" s="34">
        <v>341</v>
      </c>
      <c r="B355" s="17" t="s">
        <v>34</v>
      </c>
      <c r="C355" s="60">
        <f t="shared" ref="C355:R355" si="393">SUM(C356,C357)</f>
        <v>0</v>
      </c>
      <c r="D355" s="61">
        <f t="shared" si="393"/>
        <v>0</v>
      </c>
      <c r="E355" s="61">
        <f t="shared" si="393"/>
        <v>0</v>
      </c>
      <c r="F355" s="61">
        <f t="shared" si="393"/>
        <v>0</v>
      </c>
      <c r="G355" s="61">
        <f t="shared" si="393"/>
        <v>0</v>
      </c>
      <c r="H355" s="61">
        <f t="shared" si="393"/>
        <v>0</v>
      </c>
      <c r="I355" s="61">
        <f t="shared" si="393"/>
        <v>0</v>
      </c>
      <c r="J355" s="61">
        <f t="shared" si="393"/>
        <v>0</v>
      </c>
      <c r="K355" s="61">
        <f t="shared" si="393"/>
        <v>0</v>
      </c>
      <c r="L355" s="61">
        <f t="shared" si="393"/>
        <v>0</v>
      </c>
      <c r="M355" s="61">
        <f t="shared" si="393"/>
        <v>0</v>
      </c>
      <c r="N355" s="61">
        <f t="shared" si="393"/>
        <v>0</v>
      </c>
      <c r="O355" s="61">
        <f t="shared" si="393"/>
        <v>0</v>
      </c>
      <c r="P355" s="61">
        <f t="shared" si="393"/>
        <v>0</v>
      </c>
      <c r="Q355" s="61">
        <f t="shared" si="393"/>
        <v>0</v>
      </c>
      <c r="R355" s="61">
        <f t="shared" si="393"/>
        <v>0</v>
      </c>
      <c r="S355" s="39">
        <v>341</v>
      </c>
    </row>
    <row r="356" spans="1:19" ht="14.1" customHeight="1" x14ac:dyDescent="0.2">
      <c r="A356" s="34">
        <v>342</v>
      </c>
      <c r="B356" s="22" t="s">
        <v>43</v>
      </c>
      <c r="C356" s="10">
        <v>0</v>
      </c>
      <c r="D356" s="10">
        <v>0</v>
      </c>
      <c r="E356" s="10">
        <f t="shared" si="369"/>
        <v>0</v>
      </c>
      <c r="F356" s="10">
        <v>0</v>
      </c>
      <c r="G356" s="6">
        <f t="shared" ref="G356:G357" si="394">SUM(F356)</f>
        <v>0</v>
      </c>
      <c r="H356" s="10">
        <v>0</v>
      </c>
      <c r="I356" s="10">
        <f t="shared" si="371"/>
        <v>0</v>
      </c>
      <c r="J356" s="11">
        <v>0</v>
      </c>
      <c r="K356" s="6">
        <f t="shared" ref="K356:K357" si="395">SUM(J356)</f>
        <v>0</v>
      </c>
      <c r="L356" s="10">
        <v>0</v>
      </c>
      <c r="M356" s="10">
        <f t="shared" si="386"/>
        <v>0</v>
      </c>
      <c r="N356" s="11">
        <v>0</v>
      </c>
      <c r="O356" s="6">
        <f t="shared" ref="O356:O357" si="396">SUM(N356)</f>
        <v>0</v>
      </c>
      <c r="P356" s="10">
        <v>0</v>
      </c>
      <c r="Q356" s="10">
        <f t="shared" si="388"/>
        <v>0</v>
      </c>
      <c r="R356" s="11">
        <v>0</v>
      </c>
      <c r="S356" s="39">
        <v>342</v>
      </c>
    </row>
    <row r="357" spans="1:19" ht="14.1" customHeight="1" x14ac:dyDescent="0.2">
      <c r="A357" s="34">
        <v>343</v>
      </c>
      <c r="B357" s="22" t="s">
        <v>44</v>
      </c>
      <c r="C357" s="10">
        <v>0</v>
      </c>
      <c r="D357" s="10">
        <v>0</v>
      </c>
      <c r="E357" s="10">
        <f t="shared" si="369"/>
        <v>0</v>
      </c>
      <c r="F357" s="10">
        <v>0</v>
      </c>
      <c r="G357" s="6">
        <f t="shared" si="394"/>
        <v>0</v>
      </c>
      <c r="H357" s="10">
        <v>0</v>
      </c>
      <c r="I357" s="10">
        <f t="shared" si="371"/>
        <v>0</v>
      </c>
      <c r="J357" s="11">
        <v>0</v>
      </c>
      <c r="K357" s="6">
        <f t="shared" si="395"/>
        <v>0</v>
      </c>
      <c r="L357" s="10">
        <v>0</v>
      </c>
      <c r="M357" s="10">
        <f t="shared" si="386"/>
        <v>0</v>
      </c>
      <c r="N357" s="11">
        <v>0</v>
      </c>
      <c r="O357" s="6">
        <f t="shared" si="396"/>
        <v>0</v>
      </c>
      <c r="P357" s="10">
        <v>0</v>
      </c>
      <c r="Q357" s="10">
        <f t="shared" si="388"/>
        <v>0</v>
      </c>
      <c r="R357" s="11">
        <v>0</v>
      </c>
      <c r="S357" s="39">
        <v>343</v>
      </c>
    </row>
    <row r="358" spans="1:19" ht="14.1" customHeight="1" x14ac:dyDescent="0.2">
      <c r="A358" s="34">
        <v>344</v>
      </c>
      <c r="B358" s="17" t="s">
        <v>35</v>
      </c>
      <c r="C358" s="60">
        <f t="shared" ref="C358:R358" si="397">SUM(C359,C360)</f>
        <v>0</v>
      </c>
      <c r="D358" s="61">
        <f t="shared" si="397"/>
        <v>0</v>
      </c>
      <c r="E358" s="61">
        <f t="shared" si="397"/>
        <v>0</v>
      </c>
      <c r="F358" s="61">
        <f t="shared" si="397"/>
        <v>0</v>
      </c>
      <c r="G358" s="61">
        <f t="shared" si="397"/>
        <v>0</v>
      </c>
      <c r="H358" s="61">
        <f t="shared" si="397"/>
        <v>0</v>
      </c>
      <c r="I358" s="61">
        <f t="shared" si="397"/>
        <v>0</v>
      </c>
      <c r="J358" s="61">
        <f t="shared" si="397"/>
        <v>0</v>
      </c>
      <c r="K358" s="61">
        <f t="shared" si="397"/>
        <v>0</v>
      </c>
      <c r="L358" s="61">
        <f t="shared" si="397"/>
        <v>0</v>
      </c>
      <c r="M358" s="61">
        <f t="shared" si="397"/>
        <v>0</v>
      </c>
      <c r="N358" s="61">
        <f t="shared" si="397"/>
        <v>0</v>
      </c>
      <c r="O358" s="61">
        <f t="shared" si="397"/>
        <v>0</v>
      </c>
      <c r="P358" s="61">
        <f t="shared" si="397"/>
        <v>0</v>
      </c>
      <c r="Q358" s="61">
        <f t="shared" si="397"/>
        <v>0</v>
      </c>
      <c r="R358" s="61">
        <f t="shared" si="397"/>
        <v>0</v>
      </c>
      <c r="S358" s="39">
        <v>344</v>
      </c>
    </row>
    <row r="359" spans="1:19" ht="14.1" customHeight="1" x14ac:dyDescent="0.2">
      <c r="A359" s="34">
        <v>345</v>
      </c>
      <c r="B359" s="22" t="s">
        <v>43</v>
      </c>
      <c r="C359" s="10">
        <v>0</v>
      </c>
      <c r="D359" s="10">
        <v>0</v>
      </c>
      <c r="E359" s="10">
        <f t="shared" si="369"/>
        <v>0</v>
      </c>
      <c r="F359" s="10">
        <v>0</v>
      </c>
      <c r="G359" s="6">
        <f t="shared" ref="G359:G360" si="398">SUM(F359)</f>
        <v>0</v>
      </c>
      <c r="H359" s="10">
        <v>0</v>
      </c>
      <c r="I359" s="10">
        <f t="shared" si="371"/>
        <v>0</v>
      </c>
      <c r="J359" s="11">
        <v>0</v>
      </c>
      <c r="K359" s="6">
        <f t="shared" ref="K359:K360" si="399">SUM(J359)</f>
        <v>0</v>
      </c>
      <c r="L359" s="10">
        <v>0</v>
      </c>
      <c r="M359" s="10">
        <f t="shared" si="386"/>
        <v>0</v>
      </c>
      <c r="N359" s="11">
        <v>0</v>
      </c>
      <c r="O359" s="6">
        <f t="shared" ref="O359:O360" si="400">SUM(N359)</f>
        <v>0</v>
      </c>
      <c r="P359" s="10">
        <v>0</v>
      </c>
      <c r="Q359" s="10">
        <f t="shared" si="388"/>
        <v>0</v>
      </c>
      <c r="R359" s="11">
        <v>0</v>
      </c>
      <c r="S359" s="39">
        <v>345</v>
      </c>
    </row>
    <row r="360" spans="1:19" ht="14.1" customHeight="1" x14ac:dyDescent="0.2">
      <c r="A360" s="34">
        <v>346</v>
      </c>
      <c r="B360" s="22" t="s">
        <v>44</v>
      </c>
      <c r="C360" s="10">
        <v>0</v>
      </c>
      <c r="D360" s="10">
        <v>0</v>
      </c>
      <c r="E360" s="10">
        <f t="shared" si="369"/>
        <v>0</v>
      </c>
      <c r="F360" s="10">
        <v>0</v>
      </c>
      <c r="G360" s="6">
        <f t="shared" si="398"/>
        <v>0</v>
      </c>
      <c r="H360" s="10">
        <v>0</v>
      </c>
      <c r="I360" s="10">
        <f t="shared" si="371"/>
        <v>0</v>
      </c>
      <c r="J360" s="11">
        <v>0</v>
      </c>
      <c r="K360" s="6">
        <f t="shared" si="399"/>
        <v>0</v>
      </c>
      <c r="L360" s="10">
        <v>0</v>
      </c>
      <c r="M360" s="10">
        <f t="shared" si="386"/>
        <v>0</v>
      </c>
      <c r="N360" s="11">
        <v>0</v>
      </c>
      <c r="O360" s="6">
        <f t="shared" si="400"/>
        <v>0</v>
      </c>
      <c r="P360" s="10">
        <v>0</v>
      </c>
      <c r="Q360" s="10">
        <f t="shared" si="388"/>
        <v>0</v>
      </c>
      <c r="R360" s="11">
        <v>0</v>
      </c>
      <c r="S360" s="39">
        <v>346</v>
      </c>
    </row>
    <row r="361" spans="1:19" ht="14.1" customHeight="1" x14ac:dyDescent="0.2">
      <c r="A361" s="34">
        <v>347</v>
      </c>
      <c r="B361" s="17" t="s">
        <v>36</v>
      </c>
      <c r="C361" s="60">
        <f t="shared" ref="C361:R361" si="401">SUM(C362,C363)</f>
        <v>3107.9000000000005</v>
      </c>
      <c r="D361" s="61">
        <f t="shared" si="401"/>
        <v>2.0999999999999996</v>
      </c>
      <c r="E361" s="61">
        <f t="shared" si="401"/>
        <v>5.915268275202834E-13</v>
      </c>
      <c r="F361" s="61">
        <f t="shared" si="401"/>
        <v>3110.0000000000009</v>
      </c>
      <c r="G361" s="61">
        <f t="shared" si="401"/>
        <v>3110.0000000000009</v>
      </c>
      <c r="H361" s="61">
        <f t="shared" si="401"/>
        <v>-3.7999999999999989</v>
      </c>
      <c r="I361" s="61">
        <f t="shared" si="401"/>
        <v>-1.829647544582258E-13</v>
      </c>
      <c r="J361" s="61">
        <f t="shared" si="401"/>
        <v>3106.2000000000007</v>
      </c>
      <c r="K361" s="61">
        <f t="shared" si="401"/>
        <v>3106.2000000000007</v>
      </c>
      <c r="L361" s="61">
        <f t="shared" si="401"/>
        <v>-3.2999999999999989</v>
      </c>
      <c r="M361" s="61">
        <f t="shared" si="401"/>
        <v>-6.9277916736609768E-14</v>
      </c>
      <c r="N361" s="61">
        <f t="shared" si="401"/>
        <v>3102.900000000001</v>
      </c>
      <c r="O361" s="61">
        <f t="shared" si="401"/>
        <v>3102.900000000001</v>
      </c>
      <c r="P361" s="61">
        <f t="shared" si="401"/>
        <v>12.8</v>
      </c>
      <c r="Q361" s="61">
        <f t="shared" si="401"/>
        <v>2.9487523534044158E-13</v>
      </c>
      <c r="R361" s="61">
        <f t="shared" si="401"/>
        <v>3115.7000000000012</v>
      </c>
      <c r="S361" s="39">
        <v>347</v>
      </c>
    </row>
    <row r="362" spans="1:19" ht="14.1" customHeight="1" x14ac:dyDescent="0.2">
      <c r="A362" s="34">
        <v>348</v>
      </c>
      <c r="B362" s="22" t="s">
        <v>43</v>
      </c>
      <c r="C362" s="6">
        <v>2555.0000000000005</v>
      </c>
      <c r="D362" s="6">
        <v>-1</v>
      </c>
      <c r="E362" s="6">
        <f t="shared" si="369"/>
        <v>4.5474735088646412E-13</v>
      </c>
      <c r="F362" s="6">
        <v>2554.0000000000009</v>
      </c>
      <c r="G362" s="6">
        <f t="shared" ref="G362:G363" si="402">SUM(F362)</f>
        <v>2554.0000000000009</v>
      </c>
      <c r="H362" s="6">
        <v>-1.6999999999999993</v>
      </c>
      <c r="I362" s="6">
        <f t="shared" si="371"/>
        <v>-2.7355895326763857E-13</v>
      </c>
      <c r="J362" s="9">
        <v>2552.3000000000006</v>
      </c>
      <c r="K362" s="6">
        <f t="shared" ref="K362:K363" si="403">SUM(J362)</f>
        <v>2552.3000000000006</v>
      </c>
      <c r="L362" s="6">
        <v>-1</v>
      </c>
      <c r="M362" s="6">
        <f t="shared" si="386"/>
        <v>0</v>
      </c>
      <c r="N362" s="9">
        <v>2551.3000000000006</v>
      </c>
      <c r="O362" s="6">
        <f t="shared" ref="O362:O363" si="404">SUM(N362)</f>
        <v>2551.3000000000006</v>
      </c>
      <c r="P362" s="6">
        <v>10.3</v>
      </c>
      <c r="Q362" s="6">
        <f t="shared" si="388"/>
        <v>1.8118839761882555E-13</v>
      </c>
      <c r="R362" s="9">
        <v>2561.6000000000008</v>
      </c>
      <c r="S362" s="39">
        <v>348</v>
      </c>
    </row>
    <row r="363" spans="1:19" ht="14.1" customHeight="1" x14ac:dyDescent="0.2">
      <c r="A363" s="34">
        <v>349</v>
      </c>
      <c r="B363" s="22" t="s">
        <v>44</v>
      </c>
      <c r="C363" s="6">
        <v>552.90000000000009</v>
      </c>
      <c r="D363" s="6">
        <v>3.0999999999999996</v>
      </c>
      <c r="E363" s="6">
        <f t="shared" si="369"/>
        <v>1.3677947663381929E-13</v>
      </c>
      <c r="F363" s="6">
        <v>556.00000000000023</v>
      </c>
      <c r="G363" s="6">
        <f t="shared" si="402"/>
        <v>556.00000000000023</v>
      </c>
      <c r="H363" s="6">
        <v>-2.0999999999999996</v>
      </c>
      <c r="I363" s="6">
        <f t="shared" si="371"/>
        <v>9.0594198809412774E-14</v>
      </c>
      <c r="J363" s="9">
        <v>553.90000000000032</v>
      </c>
      <c r="K363" s="6">
        <f t="shared" si="403"/>
        <v>553.90000000000032</v>
      </c>
      <c r="L363" s="6">
        <v>-2.2999999999999989</v>
      </c>
      <c r="M363" s="6">
        <f t="shared" si="386"/>
        <v>-6.9277916736609768E-14</v>
      </c>
      <c r="N363" s="9">
        <v>551.60000000000025</v>
      </c>
      <c r="O363" s="6">
        <f t="shared" si="404"/>
        <v>551.60000000000025</v>
      </c>
      <c r="P363" s="6">
        <v>2.5</v>
      </c>
      <c r="Q363" s="6">
        <f t="shared" si="388"/>
        <v>1.1368683772161603E-13</v>
      </c>
      <c r="R363" s="9">
        <v>554.10000000000036</v>
      </c>
      <c r="S363" s="39">
        <v>349</v>
      </c>
    </row>
    <row r="364" spans="1:19" ht="14.1" customHeight="1" x14ac:dyDescent="0.2">
      <c r="A364" s="34">
        <v>350</v>
      </c>
      <c r="B364" s="24" t="s">
        <v>37</v>
      </c>
      <c r="C364" s="60">
        <f t="shared" ref="C364:R364" si="405">SUM(C365,C366)</f>
        <v>0</v>
      </c>
      <c r="D364" s="61">
        <f t="shared" si="405"/>
        <v>0</v>
      </c>
      <c r="E364" s="61">
        <f t="shared" si="405"/>
        <v>0</v>
      </c>
      <c r="F364" s="61">
        <f t="shared" si="405"/>
        <v>0</v>
      </c>
      <c r="G364" s="61">
        <f t="shared" si="405"/>
        <v>0</v>
      </c>
      <c r="H364" s="61">
        <f t="shared" si="405"/>
        <v>0</v>
      </c>
      <c r="I364" s="61">
        <f t="shared" si="405"/>
        <v>0</v>
      </c>
      <c r="J364" s="61">
        <f t="shared" si="405"/>
        <v>0</v>
      </c>
      <c r="K364" s="61">
        <f t="shared" si="405"/>
        <v>0</v>
      </c>
      <c r="L364" s="61">
        <f t="shared" si="405"/>
        <v>0</v>
      </c>
      <c r="M364" s="61">
        <f t="shared" si="405"/>
        <v>0</v>
      </c>
      <c r="N364" s="61">
        <f t="shared" si="405"/>
        <v>0</v>
      </c>
      <c r="O364" s="61">
        <f t="shared" si="405"/>
        <v>0</v>
      </c>
      <c r="P364" s="61">
        <f t="shared" si="405"/>
        <v>0</v>
      </c>
      <c r="Q364" s="61">
        <f t="shared" si="405"/>
        <v>0</v>
      </c>
      <c r="R364" s="61">
        <f t="shared" si="405"/>
        <v>0</v>
      </c>
      <c r="S364" s="39">
        <v>350</v>
      </c>
    </row>
    <row r="365" spans="1:19" ht="14.1" customHeight="1" x14ac:dyDescent="0.2">
      <c r="A365" s="34">
        <v>351</v>
      </c>
      <c r="B365" s="25" t="s">
        <v>43</v>
      </c>
      <c r="C365" s="10">
        <v>0</v>
      </c>
      <c r="D365" s="10">
        <v>0</v>
      </c>
      <c r="E365" s="10">
        <f t="shared" si="369"/>
        <v>0</v>
      </c>
      <c r="F365" s="10">
        <v>0</v>
      </c>
      <c r="G365" s="6">
        <f t="shared" ref="G365:G366" si="406">SUM(F365)</f>
        <v>0</v>
      </c>
      <c r="H365" s="10">
        <v>0</v>
      </c>
      <c r="I365" s="10">
        <f t="shared" si="371"/>
        <v>0</v>
      </c>
      <c r="J365" s="11">
        <v>0</v>
      </c>
      <c r="K365" s="6">
        <f t="shared" ref="K365:K366" si="407">SUM(J365)</f>
        <v>0</v>
      </c>
      <c r="L365" s="10">
        <v>0</v>
      </c>
      <c r="M365" s="10">
        <f t="shared" si="386"/>
        <v>0</v>
      </c>
      <c r="N365" s="11">
        <v>0</v>
      </c>
      <c r="O365" s="6">
        <f t="shared" ref="O365:O366" si="408">SUM(N365)</f>
        <v>0</v>
      </c>
      <c r="P365" s="10">
        <v>0</v>
      </c>
      <c r="Q365" s="10">
        <f t="shared" si="388"/>
        <v>0</v>
      </c>
      <c r="R365" s="11">
        <v>0</v>
      </c>
      <c r="S365" s="39">
        <v>351</v>
      </c>
    </row>
    <row r="366" spans="1:19" ht="14.1" customHeight="1" x14ac:dyDescent="0.2">
      <c r="A366" s="34">
        <v>352</v>
      </c>
      <c r="B366" s="25" t="s">
        <v>44</v>
      </c>
      <c r="C366" s="10">
        <v>0</v>
      </c>
      <c r="D366" s="10">
        <v>0</v>
      </c>
      <c r="E366" s="10">
        <f t="shared" si="369"/>
        <v>0</v>
      </c>
      <c r="F366" s="10">
        <v>0</v>
      </c>
      <c r="G366" s="6">
        <f t="shared" si="406"/>
        <v>0</v>
      </c>
      <c r="H366" s="10">
        <v>0</v>
      </c>
      <c r="I366" s="10">
        <f t="shared" si="371"/>
        <v>0</v>
      </c>
      <c r="J366" s="11">
        <v>0</v>
      </c>
      <c r="K366" s="6">
        <f t="shared" si="407"/>
        <v>0</v>
      </c>
      <c r="L366" s="10">
        <v>0</v>
      </c>
      <c r="M366" s="10">
        <f t="shared" si="386"/>
        <v>0</v>
      </c>
      <c r="N366" s="11">
        <v>0</v>
      </c>
      <c r="O366" s="6">
        <f t="shared" si="408"/>
        <v>0</v>
      </c>
      <c r="P366" s="10">
        <v>0</v>
      </c>
      <c r="Q366" s="10">
        <f t="shared" si="388"/>
        <v>0</v>
      </c>
      <c r="R366" s="11">
        <v>0</v>
      </c>
      <c r="S366" s="39">
        <v>352</v>
      </c>
    </row>
    <row r="367" spans="1:19" ht="14.1" customHeight="1" x14ac:dyDescent="0.2">
      <c r="A367" s="34">
        <v>353</v>
      </c>
      <c r="B367" s="24" t="s">
        <v>38</v>
      </c>
      <c r="C367" s="61">
        <f t="shared" ref="C367:R367" si="409">SUM(C368,C369)</f>
        <v>0</v>
      </c>
      <c r="D367" s="61">
        <f t="shared" si="409"/>
        <v>0</v>
      </c>
      <c r="E367" s="61">
        <f t="shared" si="409"/>
        <v>0</v>
      </c>
      <c r="F367" s="61">
        <f t="shared" si="409"/>
        <v>0</v>
      </c>
      <c r="G367" s="61">
        <f t="shared" si="409"/>
        <v>0</v>
      </c>
      <c r="H367" s="61">
        <f t="shared" si="409"/>
        <v>0</v>
      </c>
      <c r="I367" s="61">
        <f t="shared" si="409"/>
        <v>0</v>
      </c>
      <c r="J367" s="61">
        <f t="shared" si="409"/>
        <v>0</v>
      </c>
      <c r="K367" s="61">
        <f t="shared" si="409"/>
        <v>0</v>
      </c>
      <c r="L367" s="61">
        <f t="shared" si="409"/>
        <v>0</v>
      </c>
      <c r="M367" s="61">
        <f t="shared" si="409"/>
        <v>0</v>
      </c>
      <c r="N367" s="61">
        <f t="shared" si="409"/>
        <v>0</v>
      </c>
      <c r="O367" s="61">
        <f t="shared" si="409"/>
        <v>0</v>
      </c>
      <c r="P367" s="61">
        <f t="shared" si="409"/>
        <v>0</v>
      </c>
      <c r="Q367" s="61">
        <f t="shared" si="409"/>
        <v>0</v>
      </c>
      <c r="R367" s="61">
        <f t="shared" si="409"/>
        <v>0</v>
      </c>
      <c r="S367" s="39">
        <v>353</v>
      </c>
    </row>
    <row r="368" spans="1:19" ht="14.1" customHeight="1" x14ac:dyDescent="0.2">
      <c r="A368" s="34">
        <v>354</v>
      </c>
      <c r="B368" s="25" t="s">
        <v>43</v>
      </c>
      <c r="C368" s="10">
        <v>0</v>
      </c>
      <c r="D368" s="10">
        <v>0</v>
      </c>
      <c r="E368" s="10">
        <f t="shared" si="369"/>
        <v>0</v>
      </c>
      <c r="F368" s="10">
        <v>0</v>
      </c>
      <c r="G368" s="6">
        <f t="shared" ref="G368:G369" si="410">SUM(F368)</f>
        <v>0</v>
      </c>
      <c r="H368" s="10">
        <v>0</v>
      </c>
      <c r="I368" s="10">
        <f t="shared" si="371"/>
        <v>0</v>
      </c>
      <c r="J368" s="11">
        <v>0</v>
      </c>
      <c r="K368" s="6">
        <f t="shared" ref="K368:K369" si="411">SUM(J368)</f>
        <v>0</v>
      </c>
      <c r="L368" s="10">
        <v>0</v>
      </c>
      <c r="M368" s="10">
        <f t="shared" si="386"/>
        <v>0</v>
      </c>
      <c r="N368" s="11">
        <v>0</v>
      </c>
      <c r="O368" s="6">
        <f t="shared" ref="O368:O369" si="412">SUM(N368)</f>
        <v>0</v>
      </c>
      <c r="P368" s="10">
        <v>0</v>
      </c>
      <c r="Q368" s="10">
        <f t="shared" si="388"/>
        <v>0</v>
      </c>
      <c r="R368" s="11">
        <v>0</v>
      </c>
      <c r="S368" s="39">
        <v>354</v>
      </c>
    </row>
    <row r="369" spans="1:19" ht="14.1" customHeight="1" x14ac:dyDescent="0.2">
      <c r="A369" s="34">
        <v>355</v>
      </c>
      <c r="B369" s="25" t="s">
        <v>44</v>
      </c>
      <c r="C369" s="10">
        <v>0</v>
      </c>
      <c r="D369" s="10">
        <v>0</v>
      </c>
      <c r="E369" s="10">
        <f t="shared" si="369"/>
        <v>0</v>
      </c>
      <c r="F369" s="10">
        <v>0</v>
      </c>
      <c r="G369" s="6">
        <f t="shared" si="410"/>
        <v>0</v>
      </c>
      <c r="H369" s="10">
        <v>0</v>
      </c>
      <c r="I369" s="10">
        <f t="shared" si="371"/>
        <v>0</v>
      </c>
      <c r="J369" s="11">
        <v>0</v>
      </c>
      <c r="K369" s="6">
        <f t="shared" si="411"/>
        <v>0</v>
      </c>
      <c r="L369" s="10">
        <v>0</v>
      </c>
      <c r="M369" s="10">
        <f t="shared" si="386"/>
        <v>0</v>
      </c>
      <c r="N369" s="11">
        <v>0</v>
      </c>
      <c r="O369" s="6">
        <f t="shared" si="412"/>
        <v>0</v>
      </c>
      <c r="P369" s="10">
        <v>0</v>
      </c>
      <c r="Q369" s="10">
        <f t="shared" si="388"/>
        <v>0</v>
      </c>
      <c r="R369" s="11">
        <v>0</v>
      </c>
      <c r="S369" s="39">
        <v>355</v>
      </c>
    </row>
    <row r="370" spans="1:19" ht="15" customHeight="1" x14ac:dyDescent="0.2">
      <c r="A370" s="34">
        <v>356</v>
      </c>
      <c r="B370" s="55" t="s">
        <v>79</v>
      </c>
      <c r="C370" s="6">
        <f t="shared" ref="C370:R370" si="413">SUM(C374,C377,C380,C383)</f>
        <v>690.70000000000027</v>
      </c>
      <c r="D370" s="6">
        <f t="shared" si="413"/>
        <v>128</v>
      </c>
      <c r="E370" s="6">
        <f t="shared" si="413"/>
        <v>-1.5987211554602254E-14</v>
      </c>
      <c r="F370" s="6">
        <f t="shared" si="413"/>
        <v>818.70000000000027</v>
      </c>
      <c r="G370" s="6">
        <f t="shared" si="413"/>
        <v>818.70000000000027</v>
      </c>
      <c r="H370" s="6">
        <f t="shared" si="413"/>
        <v>0.6000000000000103</v>
      </c>
      <c r="I370" s="6">
        <f t="shared" si="413"/>
        <v>-9.9999999999953459E-2</v>
      </c>
      <c r="J370" s="6">
        <f t="shared" si="413"/>
        <v>819.20000000000039</v>
      </c>
      <c r="K370" s="6">
        <f t="shared" si="413"/>
        <v>819.20000000000039</v>
      </c>
      <c r="L370" s="6">
        <f t="shared" si="413"/>
        <v>34.20000000000001</v>
      </c>
      <c r="M370" s="6">
        <f t="shared" si="413"/>
        <v>0</v>
      </c>
      <c r="N370" s="6">
        <f t="shared" si="413"/>
        <v>853.40000000000032</v>
      </c>
      <c r="O370" s="6">
        <f t="shared" si="413"/>
        <v>853.40000000000032</v>
      </c>
      <c r="P370" s="6">
        <f t="shared" si="413"/>
        <v>20.2</v>
      </c>
      <c r="Q370" s="6">
        <f t="shared" si="413"/>
        <v>0</v>
      </c>
      <c r="R370" s="6">
        <f t="shared" si="413"/>
        <v>873.60000000000036</v>
      </c>
      <c r="S370" s="39">
        <v>356</v>
      </c>
    </row>
    <row r="371" spans="1:19" ht="14.1" customHeight="1" x14ac:dyDescent="0.2">
      <c r="A371" s="34">
        <v>357</v>
      </c>
      <c r="B371" s="17" t="s">
        <v>32</v>
      </c>
      <c r="C371" s="61">
        <f t="shared" ref="C371:R371" si="414">SUM(C372,C373)</f>
        <v>0</v>
      </c>
      <c r="D371" s="61">
        <f t="shared" si="414"/>
        <v>0</v>
      </c>
      <c r="E371" s="61">
        <f t="shared" si="414"/>
        <v>0</v>
      </c>
      <c r="F371" s="61">
        <f t="shared" si="414"/>
        <v>0</v>
      </c>
      <c r="G371" s="61">
        <f t="shared" si="414"/>
        <v>0</v>
      </c>
      <c r="H371" s="61">
        <f t="shared" si="414"/>
        <v>0</v>
      </c>
      <c r="I371" s="61">
        <f t="shared" si="414"/>
        <v>0</v>
      </c>
      <c r="J371" s="61">
        <f t="shared" si="414"/>
        <v>0</v>
      </c>
      <c r="K371" s="61">
        <f t="shared" si="414"/>
        <v>0</v>
      </c>
      <c r="L371" s="61">
        <f t="shared" si="414"/>
        <v>0</v>
      </c>
      <c r="M371" s="61">
        <f t="shared" si="414"/>
        <v>0</v>
      </c>
      <c r="N371" s="61">
        <f t="shared" si="414"/>
        <v>0</v>
      </c>
      <c r="O371" s="61">
        <f t="shared" si="414"/>
        <v>0</v>
      </c>
      <c r="P371" s="61">
        <f t="shared" si="414"/>
        <v>0</v>
      </c>
      <c r="Q371" s="61">
        <f t="shared" si="414"/>
        <v>0</v>
      </c>
      <c r="R371" s="61">
        <f t="shared" si="414"/>
        <v>0</v>
      </c>
      <c r="S371" s="39">
        <v>357</v>
      </c>
    </row>
    <row r="372" spans="1:19" ht="14.1" customHeight="1" x14ac:dyDescent="0.2">
      <c r="A372" s="34">
        <v>358</v>
      </c>
      <c r="B372" s="22" t="s">
        <v>43</v>
      </c>
      <c r="C372" s="6">
        <v>0</v>
      </c>
      <c r="D372" s="6">
        <v>0</v>
      </c>
      <c r="E372" s="6">
        <f t="shared" si="369"/>
        <v>0</v>
      </c>
      <c r="F372" s="6">
        <v>0</v>
      </c>
      <c r="G372" s="6">
        <f t="shared" ref="G372:G373" si="415">SUM(F372)</f>
        <v>0</v>
      </c>
      <c r="H372" s="6">
        <v>0</v>
      </c>
      <c r="I372" s="6">
        <f t="shared" si="371"/>
        <v>0</v>
      </c>
      <c r="J372" s="9">
        <v>0</v>
      </c>
      <c r="K372" s="6">
        <f t="shared" ref="K372:K373" si="416">SUM(J372)</f>
        <v>0</v>
      </c>
      <c r="L372" s="6">
        <v>0</v>
      </c>
      <c r="M372" s="6">
        <f t="shared" si="386"/>
        <v>0</v>
      </c>
      <c r="N372" s="9">
        <v>0</v>
      </c>
      <c r="O372" s="6">
        <f t="shared" ref="O372:O373" si="417">SUM(N372)</f>
        <v>0</v>
      </c>
      <c r="P372" s="6">
        <v>0</v>
      </c>
      <c r="Q372" s="6">
        <f t="shared" si="388"/>
        <v>0</v>
      </c>
      <c r="R372" s="9">
        <v>0</v>
      </c>
      <c r="S372" s="39">
        <v>358</v>
      </c>
    </row>
    <row r="373" spans="1:19" ht="14.1" customHeight="1" x14ac:dyDescent="0.2">
      <c r="A373" s="34">
        <v>359</v>
      </c>
      <c r="B373" s="22" t="s">
        <v>44</v>
      </c>
      <c r="C373" s="10">
        <v>0</v>
      </c>
      <c r="D373" s="10">
        <v>0</v>
      </c>
      <c r="E373" s="10">
        <f t="shared" si="369"/>
        <v>0</v>
      </c>
      <c r="F373" s="10">
        <v>0</v>
      </c>
      <c r="G373" s="6">
        <f t="shared" si="415"/>
        <v>0</v>
      </c>
      <c r="H373" s="10">
        <v>0</v>
      </c>
      <c r="I373" s="10">
        <f t="shared" si="371"/>
        <v>0</v>
      </c>
      <c r="J373" s="11">
        <v>0</v>
      </c>
      <c r="K373" s="6">
        <f t="shared" si="416"/>
        <v>0</v>
      </c>
      <c r="L373" s="10">
        <v>0</v>
      </c>
      <c r="M373" s="10">
        <f t="shared" si="386"/>
        <v>0</v>
      </c>
      <c r="N373" s="11">
        <v>0</v>
      </c>
      <c r="O373" s="6">
        <f t="shared" si="417"/>
        <v>0</v>
      </c>
      <c r="P373" s="10">
        <v>0</v>
      </c>
      <c r="Q373" s="10">
        <f t="shared" si="388"/>
        <v>0</v>
      </c>
      <c r="R373" s="11">
        <v>0</v>
      </c>
      <c r="S373" s="39">
        <v>359</v>
      </c>
    </row>
    <row r="374" spans="1:19" ht="14.1" customHeight="1" x14ac:dyDescent="0.2">
      <c r="A374" s="34">
        <v>360</v>
      </c>
      <c r="B374" s="21" t="s">
        <v>33</v>
      </c>
      <c r="C374" s="61">
        <f t="shared" ref="C374:R374" si="418">SUM(C375,C376)</f>
        <v>0</v>
      </c>
      <c r="D374" s="61">
        <f t="shared" si="418"/>
        <v>0</v>
      </c>
      <c r="E374" s="61">
        <f t="shared" si="418"/>
        <v>0</v>
      </c>
      <c r="F374" s="61">
        <f t="shared" si="418"/>
        <v>0</v>
      </c>
      <c r="G374" s="61">
        <f t="shared" si="418"/>
        <v>0</v>
      </c>
      <c r="H374" s="61">
        <f t="shared" si="418"/>
        <v>0</v>
      </c>
      <c r="I374" s="61">
        <f t="shared" si="418"/>
        <v>0</v>
      </c>
      <c r="J374" s="61">
        <f t="shared" si="418"/>
        <v>0</v>
      </c>
      <c r="K374" s="61">
        <f t="shared" si="418"/>
        <v>0</v>
      </c>
      <c r="L374" s="61">
        <f t="shared" si="418"/>
        <v>0</v>
      </c>
      <c r="M374" s="61">
        <f t="shared" si="418"/>
        <v>0</v>
      </c>
      <c r="N374" s="61">
        <f t="shared" si="418"/>
        <v>0</v>
      </c>
      <c r="O374" s="61">
        <f t="shared" si="418"/>
        <v>0</v>
      </c>
      <c r="P374" s="61">
        <f t="shared" si="418"/>
        <v>0</v>
      </c>
      <c r="Q374" s="61">
        <f t="shared" si="418"/>
        <v>0</v>
      </c>
      <c r="R374" s="61">
        <f t="shared" si="418"/>
        <v>0</v>
      </c>
      <c r="S374" s="39">
        <v>360</v>
      </c>
    </row>
    <row r="375" spans="1:19" ht="14.1" customHeight="1" x14ac:dyDescent="0.2">
      <c r="A375" s="34">
        <v>361</v>
      </c>
      <c r="B375" s="18" t="s">
        <v>43</v>
      </c>
      <c r="C375" s="10">
        <v>0</v>
      </c>
      <c r="D375" s="10">
        <v>0</v>
      </c>
      <c r="E375" s="10">
        <f t="shared" si="369"/>
        <v>0</v>
      </c>
      <c r="F375" s="10">
        <v>0</v>
      </c>
      <c r="G375" s="6">
        <f t="shared" ref="G375:G376" si="419">SUM(F375)</f>
        <v>0</v>
      </c>
      <c r="H375" s="10">
        <v>0</v>
      </c>
      <c r="I375" s="10">
        <f t="shared" si="371"/>
        <v>0</v>
      </c>
      <c r="J375" s="11">
        <v>0</v>
      </c>
      <c r="K375" s="6">
        <f t="shared" ref="K375:K376" si="420">SUM(J375)</f>
        <v>0</v>
      </c>
      <c r="L375" s="10">
        <v>0</v>
      </c>
      <c r="M375" s="10">
        <f t="shared" si="386"/>
        <v>0</v>
      </c>
      <c r="N375" s="11">
        <v>0</v>
      </c>
      <c r="O375" s="6">
        <f t="shared" ref="O375:O376" si="421">SUM(N375)</f>
        <v>0</v>
      </c>
      <c r="P375" s="10">
        <v>0</v>
      </c>
      <c r="Q375" s="10">
        <f t="shared" si="388"/>
        <v>0</v>
      </c>
      <c r="R375" s="11">
        <v>0</v>
      </c>
      <c r="S375" s="39">
        <v>361</v>
      </c>
    </row>
    <row r="376" spans="1:19" ht="14.1" customHeight="1" x14ac:dyDescent="0.2">
      <c r="A376" s="34">
        <v>362</v>
      </c>
      <c r="B376" s="18" t="s">
        <v>44</v>
      </c>
      <c r="C376" s="10">
        <v>0</v>
      </c>
      <c r="D376" s="10">
        <v>0</v>
      </c>
      <c r="E376" s="10">
        <f t="shared" si="369"/>
        <v>0</v>
      </c>
      <c r="F376" s="10">
        <v>0</v>
      </c>
      <c r="G376" s="6">
        <f t="shared" si="419"/>
        <v>0</v>
      </c>
      <c r="H376" s="10">
        <v>0</v>
      </c>
      <c r="I376" s="10">
        <f t="shared" si="371"/>
        <v>0</v>
      </c>
      <c r="J376" s="11">
        <v>0</v>
      </c>
      <c r="K376" s="6">
        <f t="shared" si="420"/>
        <v>0</v>
      </c>
      <c r="L376" s="10">
        <v>0</v>
      </c>
      <c r="M376" s="10">
        <f t="shared" si="386"/>
        <v>0</v>
      </c>
      <c r="N376" s="11">
        <v>0</v>
      </c>
      <c r="O376" s="6">
        <f t="shared" si="421"/>
        <v>0</v>
      </c>
      <c r="P376" s="10">
        <v>0</v>
      </c>
      <c r="Q376" s="10">
        <f t="shared" si="388"/>
        <v>0</v>
      </c>
      <c r="R376" s="11">
        <v>0</v>
      </c>
      <c r="S376" s="39">
        <v>362</v>
      </c>
    </row>
    <row r="377" spans="1:19" ht="14.1" customHeight="1" x14ac:dyDescent="0.2">
      <c r="A377" s="34">
        <v>363</v>
      </c>
      <c r="B377" s="17" t="s">
        <v>34</v>
      </c>
      <c r="C377" s="61">
        <f t="shared" ref="C377:R377" si="422">SUM(C378,C379)</f>
        <v>367.70000000000027</v>
      </c>
      <c r="D377" s="61">
        <f t="shared" si="422"/>
        <v>-19.2</v>
      </c>
      <c r="E377" s="61">
        <f t="shared" si="422"/>
        <v>0</v>
      </c>
      <c r="F377" s="61">
        <f t="shared" si="422"/>
        <v>348.50000000000028</v>
      </c>
      <c r="G377" s="61">
        <f t="shared" si="422"/>
        <v>348.50000000000028</v>
      </c>
      <c r="H377" s="61">
        <f t="shared" si="422"/>
        <v>90.9</v>
      </c>
      <c r="I377" s="61">
        <f t="shared" si="422"/>
        <v>0</v>
      </c>
      <c r="J377" s="61">
        <f t="shared" si="422"/>
        <v>439.40000000000032</v>
      </c>
      <c r="K377" s="61">
        <f t="shared" si="422"/>
        <v>439.40000000000032</v>
      </c>
      <c r="L377" s="61">
        <f t="shared" si="422"/>
        <v>100.80000000000001</v>
      </c>
      <c r="M377" s="61">
        <f t="shared" si="422"/>
        <v>0</v>
      </c>
      <c r="N377" s="61">
        <f t="shared" si="422"/>
        <v>540.20000000000027</v>
      </c>
      <c r="O377" s="61">
        <f t="shared" si="422"/>
        <v>540.20000000000027</v>
      </c>
      <c r="P377" s="61">
        <f t="shared" si="422"/>
        <v>16.099999999999998</v>
      </c>
      <c r="Q377" s="61">
        <f t="shared" si="422"/>
        <v>0</v>
      </c>
      <c r="R377" s="61">
        <f t="shared" si="422"/>
        <v>556.3000000000003</v>
      </c>
      <c r="S377" s="39">
        <v>363</v>
      </c>
    </row>
    <row r="378" spans="1:19" ht="14.1" customHeight="1" x14ac:dyDescent="0.2">
      <c r="A378" s="34">
        <v>364</v>
      </c>
      <c r="B378" s="22" t="s">
        <v>43</v>
      </c>
      <c r="C378" s="6">
        <v>367.70000000000027</v>
      </c>
      <c r="D378" s="6">
        <v>-19.2</v>
      </c>
      <c r="E378" s="6">
        <f t="shared" si="369"/>
        <v>0</v>
      </c>
      <c r="F378" s="6">
        <v>348.50000000000028</v>
      </c>
      <c r="G378" s="6">
        <f t="shared" ref="G378:G379" si="423">SUM(F378)</f>
        <v>348.50000000000028</v>
      </c>
      <c r="H378" s="6">
        <v>90.9</v>
      </c>
      <c r="I378" s="6">
        <f t="shared" si="371"/>
        <v>0</v>
      </c>
      <c r="J378" s="9">
        <v>439.40000000000032</v>
      </c>
      <c r="K378" s="6">
        <f t="shared" ref="K378:K379" si="424">SUM(J378)</f>
        <v>439.40000000000032</v>
      </c>
      <c r="L378" s="6">
        <v>100.80000000000001</v>
      </c>
      <c r="M378" s="6">
        <f t="shared" si="386"/>
        <v>0</v>
      </c>
      <c r="N378" s="9">
        <v>540.20000000000027</v>
      </c>
      <c r="O378" s="6">
        <f t="shared" ref="O378:O379" si="425">SUM(N378)</f>
        <v>540.20000000000027</v>
      </c>
      <c r="P378" s="6">
        <v>16.099999999999998</v>
      </c>
      <c r="Q378" s="6">
        <f t="shared" si="388"/>
        <v>0</v>
      </c>
      <c r="R378" s="9">
        <v>556.3000000000003</v>
      </c>
      <c r="S378" s="39">
        <v>364</v>
      </c>
    </row>
    <row r="379" spans="1:19" ht="14.1" customHeight="1" x14ac:dyDescent="0.2">
      <c r="A379" s="34">
        <v>365</v>
      </c>
      <c r="B379" s="22" t="s">
        <v>44</v>
      </c>
      <c r="C379" s="10">
        <v>0</v>
      </c>
      <c r="D379" s="10">
        <v>0</v>
      </c>
      <c r="E379" s="10">
        <f t="shared" si="369"/>
        <v>0</v>
      </c>
      <c r="F379" s="10">
        <v>0</v>
      </c>
      <c r="G379" s="6">
        <f t="shared" si="423"/>
        <v>0</v>
      </c>
      <c r="H379" s="10">
        <v>0</v>
      </c>
      <c r="I379" s="10">
        <f t="shared" si="371"/>
        <v>0</v>
      </c>
      <c r="J379" s="11">
        <v>0</v>
      </c>
      <c r="K379" s="6">
        <f t="shared" si="424"/>
        <v>0</v>
      </c>
      <c r="L379" s="10">
        <v>0</v>
      </c>
      <c r="M379" s="10">
        <f t="shared" si="386"/>
        <v>0</v>
      </c>
      <c r="N379" s="11">
        <v>0</v>
      </c>
      <c r="O379" s="6">
        <f t="shared" si="425"/>
        <v>0</v>
      </c>
      <c r="P379" s="10">
        <v>0</v>
      </c>
      <c r="Q379" s="10">
        <f t="shared" si="388"/>
        <v>0</v>
      </c>
      <c r="R379" s="11">
        <v>0</v>
      </c>
      <c r="S379" s="39">
        <v>365</v>
      </c>
    </row>
    <row r="380" spans="1:19" ht="14.1" customHeight="1" x14ac:dyDescent="0.2">
      <c r="A380" s="34">
        <v>366</v>
      </c>
      <c r="B380" s="17" t="s">
        <v>35</v>
      </c>
      <c r="C380" s="61">
        <f t="shared" ref="C380:R380" si="426">SUM(C381,C382)</f>
        <v>119.70000000000003</v>
      </c>
      <c r="D380" s="61">
        <f t="shared" si="426"/>
        <v>140.9</v>
      </c>
      <c r="E380" s="61">
        <f t="shared" si="426"/>
        <v>0</v>
      </c>
      <c r="F380" s="61">
        <f t="shared" si="426"/>
        <v>260.60000000000002</v>
      </c>
      <c r="G380" s="61">
        <f t="shared" si="426"/>
        <v>260.60000000000002</v>
      </c>
      <c r="H380" s="61">
        <f t="shared" si="426"/>
        <v>-97.1</v>
      </c>
      <c r="I380" s="61">
        <f t="shared" si="426"/>
        <v>-9.9999999999994316E-2</v>
      </c>
      <c r="J380" s="61">
        <f t="shared" si="426"/>
        <v>163.40000000000003</v>
      </c>
      <c r="K380" s="61">
        <f t="shared" si="426"/>
        <v>163.40000000000003</v>
      </c>
      <c r="L380" s="61">
        <f t="shared" si="426"/>
        <v>-90</v>
      </c>
      <c r="M380" s="61">
        <f t="shared" si="426"/>
        <v>0</v>
      </c>
      <c r="N380" s="61">
        <f t="shared" si="426"/>
        <v>73.400000000000034</v>
      </c>
      <c r="O380" s="61">
        <f t="shared" si="426"/>
        <v>73.400000000000034</v>
      </c>
      <c r="P380" s="61">
        <f t="shared" si="426"/>
        <v>-15</v>
      </c>
      <c r="Q380" s="61">
        <f t="shared" si="426"/>
        <v>0</v>
      </c>
      <c r="R380" s="61">
        <f t="shared" si="426"/>
        <v>58.400000000000034</v>
      </c>
      <c r="S380" s="39">
        <v>366</v>
      </c>
    </row>
    <row r="381" spans="1:19" ht="14.1" customHeight="1" x14ac:dyDescent="0.2">
      <c r="A381" s="34">
        <v>367</v>
      </c>
      <c r="B381" s="22" t="s">
        <v>43</v>
      </c>
      <c r="C381" s="6">
        <v>119.70000000000003</v>
      </c>
      <c r="D381" s="10">
        <v>140.9</v>
      </c>
      <c r="E381" s="6">
        <f t="shared" si="369"/>
        <v>0</v>
      </c>
      <c r="F381" s="6">
        <v>260.60000000000002</v>
      </c>
      <c r="G381" s="6">
        <f t="shared" ref="G381:G382" si="427">SUM(F381)</f>
        <v>260.60000000000002</v>
      </c>
      <c r="H381" s="10">
        <v>-97.1</v>
      </c>
      <c r="I381" s="6">
        <f t="shared" si="371"/>
        <v>-9.9999999999994316E-2</v>
      </c>
      <c r="J381" s="9">
        <v>163.40000000000003</v>
      </c>
      <c r="K381" s="6">
        <f t="shared" ref="K381:K382" si="428">SUM(J381)</f>
        <v>163.40000000000003</v>
      </c>
      <c r="L381" s="10">
        <v>-90</v>
      </c>
      <c r="M381" s="6">
        <f t="shared" si="386"/>
        <v>0</v>
      </c>
      <c r="N381" s="9">
        <v>73.400000000000034</v>
      </c>
      <c r="O381" s="6">
        <f t="shared" ref="O381:O382" si="429">SUM(N381)</f>
        <v>73.400000000000034</v>
      </c>
      <c r="P381" s="10">
        <v>-15</v>
      </c>
      <c r="Q381" s="6">
        <f t="shared" si="388"/>
        <v>0</v>
      </c>
      <c r="R381" s="9">
        <v>58.400000000000034</v>
      </c>
      <c r="S381" s="39">
        <v>367</v>
      </c>
    </row>
    <row r="382" spans="1:19" ht="14.1" customHeight="1" x14ac:dyDescent="0.2">
      <c r="A382" s="34">
        <v>368</v>
      </c>
      <c r="B382" s="22" t="s">
        <v>44</v>
      </c>
      <c r="C382" s="10">
        <v>0</v>
      </c>
      <c r="D382" s="10">
        <v>0</v>
      </c>
      <c r="E382" s="10">
        <f t="shared" si="369"/>
        <v>0</v>
      </c>
      <c r="F382" s="10">
        <v>0</v>
      </c>
      <c r="G382" s="6">
        <f t="shared" si="427"/>
        <v>0</v>
      </c>
      <c r="H382" s="10">
        <v>0</v>
      </c>
      <c r="I382" s="10">
        <f t="shared" si="371"/>
        <v>0</v>
      </c>
      <c r="J382" s="11">
        <v>0</v>
      </c>
      <c r="K382" s="6">
        <f t="shared" si="428"/>
        <v>0</v>
      </c>
      <c r="L382" s="10">
        <v>0</v>
      </c>
      <c r="M382" s="10">
        <f t="shared" si="386"/>
        <v>0</v>
      </c>
      <c r="N382" s="11">
        <v>0</v>
      </c>
      <c r="O382" s="6">
        <f t="shared" si="429"/>
        <v>0</v>
      </c>
      <c r="P382" s="10">
        <v>0</v>
      </c>
      <c r="Q382" s="10">
        <f t="shared" si="388"/>
        <v>0</v>
      </c>
      <c r="R382" s="11">
        <v>0</v>
      </c>
      <c r="S382" s="39">
        <v>368</v>
      </c>
    </row>
    <row r="383" spans="1:19" ht="14.1" customHeight="1" x14ac:dyDescent="0.2">
      <c r="A383" s="34">
        <v>369</v>
      </c>
      <c r="B383" s="17" t="s">
        <v>36</v>
      </c>
      <c r="C383" s="61">
        <f t="shared" ref="C383:R383" si="430">SUM(C384,C385)</f>
        <v>203.29999999999998</v>
      </c>
      <c r="D383" s="61">
        <f t="shared" si="430"/>
        <v>6.2999999999999989</v>
      </c>
      <c r="E383" s="61">
        <f t="shared" si="430"/>
        <v>-1.5987211554602254E-14</v>
      </c>
      <c r="F383" s="61">
        <f t="shared" si="430"/>
        <v>209.59999999999997</v>
      </c>
      <c r="G383" s="61">
        <f t="shared" si="430"/>
        <v>209.59999999999997</v>
      </c>
      <c r="H383" s="61">
        <f t="shared" si="430"/>
        <v>6.7999999999999989</v>
      </c>
      <c r="I383" s="61">
        <f t="shared" si="430"/>
        <v>4.0856207306205761E-14</v>
      </c>
      <c r="J383" s="61">
        <f t="shared" si="430"/>
        <v>216.4</v>
      </c>
      <c r="K383" s="61">
        <f t="shared" si="430"/>
        <v>216.4</v>
      </c>
      <c r="L383" s="61">
        <f t="shared" si="430"/>
        <v>23.4</v>
      </c>
      <c r="M383" s="61">
        <f t="shared" si="430"/>
        <v>0</v>
      </c>
      <c r="N383" s="61">
        <f t="shared" si="430"/>
        <v>239.8</v>
      </c>
      <c r="O383" s="61">
        <f t="shared" si="430"/>
        <v>239.8</v>
      </c>
      <c r="P383" s="61">
        <f t="shared" si="430"/>
        <v>19.100000000000001</v>
      </c>
      <c r="Q383" s="61">
        <f t="shared" si="430"/>
        <v>0</v>
      </c>
      <c r="R383" s="61">
        <f t="shared" si="430"/>
        <v>258.90000000000003</v>
      </c>
      <c r="S383" s="39">
        <v>369</v>
      </c>
    </row>
    <row r="384" spans="1:19" ht="14.1" customHeight="1" x14ac:dyDescent="0.2">
      <c r="A384" s="34">
        <v>370</v>
      </c>
      <c r="B384" s="22" t="s">
        <v>43</v>
      </c>
      <c r="C384" s="6">
        <v>203.29999999999998</v>
      </c>
      <c r="D384" s="6">
        <v>6.2999999999999989</v>
      </c>
      <c r="E384" s="6">
        <f t="shared" si="369"/>
        <v>-1.5987211554602254E-14</v>
      </c>
      <c r="F384" s="6">
        <v>209.59999999999997</v>
      </c>
      <c r="G384" s="6">
        <f t="shared" ref="G384:G385" si="431">SUM(F384)</f>
        <v>209.59999999999997</v>
      </c>
      <c r="H384" s="6">
        <v>6.7999999999999989</v>
      </c>
      <c r="I384" s="6">
        <f t="shared" si="371"/>
        <v>4.0856207306205761E-14</v>
      </c>
      <c r="J384" s="9">
        <v>216.4</v>
      </c>
      <c r="K384" s="6">
        <f t="shared" ref="K384:K385" si="432">SUM(J384)</f>
        <v>216.4</v>
      </c>
      <c r="L384" s="6">
        <v>23.4</v>
      </c>
      <c r="M384" s="6">
        <f t="shared" si="386"/>
        <v>0</v>
      </c>
      <c r="N384" s="9">
        <v>239.8</v>
      </c>
      <c r="O384" s="6">
        <f t="shared" ref="O384:O385" si="433">SUM(N384)</f>
        <v>239.8</v>
      </c>
      <c r="P384" s="6">
        <v>19.100000000000001</v>
      </c>
      <c r="Q384" s="6">
        <f t="shared" si="388"/>
        <v>0</v>
      </c>
      <c r="R384" s="9">
        <v>258.90000000000003</v>
      </c>
      <c r="S384" s="39">
        <v>370</v>
      </c>
    </row>
    <row r="385" spans="1:19" ht="14.1" customHeight="1" x14ac:dyDescent="0.2">
      <c r="A385" s="34">
        <v>371</v>
      </c>
      <c r="B385" s="22" t="s">
        <v>44</v>
      </c>
      <c r="C385" s="10">
        <v>0</v>
      </c>
      <c r="D385" s="10">
        <v>0</v>
      </c>
      <c r="E385" s="10">
        <f t="shared" si="369"/>
        <v>0</v>
      </c>
      <c r="F385" s="10">
        <v>0</v>
      </c>
      <c r="G385" s="6">
        <f t="shared" si="431"/>
        <v>0</v>
      </c>
      <c r="H385" s="10">
        <v>0</v>
      </c>
      <c r="I385" s="10">
        <f t="shared" si="371"/>
        <v>0</v>
      </c>
      <c r="J385" s="11">
        <v>0</v>
      </c>
      <c r="K385" s="6">
        <f t="shared" si="432"/>
        <v>0</v>
      </c>
      <c r="L385" s="10">
        <v>0</v>
      </c>
      <c r="M385" s="10">
        <f t="shared" si="386"/>
        <v>0</v>
      </c>
      <c r="N385" s="11">
        <v>0</v>
      </c>
      <c r="O385" s="6">
        <f t="shared" si="433"/>
        <v>0</v>
      </c>
      <c r="P385" s="10">
        <v>0</v>
      </c>
      <c r="Q385" s="10">
        <f t="shared" si="388"/>
        <v>0</v>
      </c>
      <c r="R385" s="11">
        <v>0</v>
      </c>
      <c r="S385" s="39">
        <v>371</v>
      </c>
    </row>
    <row r="386" spans="1:19" ht="14.1" customHeight="1" x14ac:dyDescent="0.2">
      <c r="A386" s="34">
        <v>372</v>
      </c>
      <c r="B386" s="24" t="s">
        <v>37</v>
      </c>
      <c r="C386" s="61">
        <f t="shared" ref="C386:R386" si="434">SUM(C387,C388)</f>
        <v>0</v>
      </c>
      <c r="D386" s="61">
        <f t="shared" si="434"/>
        <v>0</v>
      </c>
      <c r="E386" s="61">
        <f t="shared" si="434"/>
        <v>0</v>
      </c>
      <c r="F386" s="61">
        <f t="shared" si="434"/>
        <v>0</v>
      </c>
      <c r="G386" s="61">
        <f t="shared" si="434"/>
        <v>0</v>
      </c>
      <c r="H386" s="61">
        <f t="shared" si="434"/>
        <v>0</v>
      </c>
      <c r="I386" s="61">
        <f t="shared" si="434"/>
        <v>0</v>
      </c>
      <c r="J386" s="61">
        <f t="shared" si="434"/>
        <v>0</v>
      </c>
      <c r="K386" s="61">
        <f t="shared" si="434"/>
        <v>0</v>
      </c>
      <c r="L386" s="61">
        <f t="shared" si="434"/>
        <v>0</v>
      </c>
      <c r="M386" s="61">
        <f t="shared" si="434"/>
        <v>0</v>
      </c>
      <c r="N386" s="61">
        <f t="shared" si="434"/>
        <v>0</v>
      </c>
      <c r="O386" s="61">
        <f t="shared" si="434"/>
        <v>0</v>
      </c>
      <c r="P386" s="61">
        <f t="shared" si="434"/>
        <v>0</v>
      </c>
      <c r="Q386" s="61">
        <f t="shared" si="434"/>
        <v>0</v>
      </c>
      <c r="R386" s="61">
        <f t="shared" si="434"/>
        <v>0</v>
      </c>
      <c r="S386" s="39">
        <v>372</v>
      </c>
    </row>
    <row r="387" spans="1:19" ht="14.1" customHeight="1" x14ac:dyDescent="0.2">
      <c r="A387" s="34">
        <v>373</v>
      </c>
      <c r="B387" s="25" t="s">
        <v>43</v>
      </c>
      <c r="C387" s="10">
        <v>0</v>
      </c>
      <c r="D387" s="10">
        <v>0</v>
      </c>
      <c r="E387" s="10">
        <f t="shared" si="369"/>
        <v>0</v>
      </c>
      <c r="F387" s="10">
        <v>0</v>
      </c>
      <c r="G387" s="6">
        <f t="shared" ref="G387:G388" si="435">SUM(F387)</f>
        <v>0</v>
      </c>
      <c r="H387" s="10">
        <v>0</v>
      </c>
      <c r="I387" s="10">
        <f t="shared" si="371"/>
        <v>0</v>
      </c>
      <c r="J387" s="11">
        <v>0</v>
      </c>
      <c r="K387" s="6">
        <f t="shared" ref="K387:K388" si="436">SUM(J387)</f>
        <v>0</v>
      </c>
      <c r="L387" s="10">
        <v>0</v>
      </c>
      <c r="M387" s="10">
        <f t="shared" si="386"/>
        <v>0</v>
      </c>
      <c r="N387" s="11">
        <v>0</v>
      </c>
      <c r="O387" s="6">
        <f t="shared" ref="O387:O388" si="437">SUM(N387)</f>
        <v>0</v>
      </c>
      <c r="P387" s="10">
        <v>0</v>
      </c>
      <c r="Q387" s="10">
        <f t="shared" si="388"/>
        <v>0</v>
      </c>
      <c r="R387" s="11">
        <v>0</v>
      </c>
      <c r="S387" s="39">
        <v>373</v>
      </c>
    </row>
    <row r="388" spans="1:19" ht="14.1" customHeight="1" x14ac:dyDescent="0.2">
      <c r="A388" s="34">
        <v>374</v>
      </c>
      <c r="B388" s="25" t="s">
        <v>44</v>
      </c>
      <c r="C388" s="10">
        <v>0</v>
      </c>
      <c r="D388" s="10">
        <v>0</v>
      </c>
      <c r="E388" s="10">
        <f t="shared" si="369"/>
        <v>0</v>
      </c>
      <c r="F388" s="10">
        <v>0</v>
      </c>
      <c r="G388" s="6">
        <f t="shared" si="435"/>
        <v>0</v>
      </c>
      <c r="H388" s="10">
        <v>0</v>
      </c>
      <c r="I388" s="10">
        <f t="shared" si="371"/>
        <v>0</v>
      </c>
      <c r="J388" s="11">
        <v>0</v>
      </c>
      <c r="K388" s="6">
        <f t="shared" si="436"/>
        <v>0</v>
      </c>
      <c r="L388" s="10">
        <v>0</v>
      </c>
      <c r="M388" s="10">
        <f t="shared" si="386"/>
        <v>0</v>
      </c>
      <c r="N388" s="11">
        <v>0</v>
      </c>
      <c r="O388" s="6">
        <f t="shared" si="437"/>
        <v>0</v>
      </c>
      <c r="P388" s="10">
        <v>0</v>
      </c>
      <c r="Q388" s="10">
        <f t="shared" si="388"/>
        <v>0</v>
      </c>
      <c r="R388" s="11">
        <v>0</v>
      </c>
      <c r="S388" s="39">
        <v>374</v>
      </c>
    </row>
    <row r="389" spans="1:19" ht="14.1" customHeight="1" x14ac:dyDescent="0.2">
      <c r="A389" s="34">
        <v>375</v>
      </c>
      <c r="B389" s="24" t="s">
        <v>38</v>
      </c>
      <c r="C389" s="61">
        <f t="shared" ref="C389:R389" si="438">SUM(C390,C391)</f>
        <v>0</v>
      </c>
      <c r="D389" s="61">
        <f t="shared" si="438"/>
        <v>0</v>
      </c>
      <c r="E389" s="61">
        <f t="shared" si="438"/>
        <v>0</v>
      </c>
      <c r="F389" s="61">
        <f t="shared" si="438"/>
        <v>0</v>
      </c>
      <c r="G389" s="61">
        <f t="shared" si="438"/>
        <v>0</v>
      </c>
      <c r="H389" s="61">
        <f t="shared" si="438"/>
        <v>0</v>
      </c>
      <c r="I389" s="61">
        <f t="shared" si="438"/>
        <v>0</v>
      </c>
      <c r="J389" s="61">
        <f t="shared" si="438"/>
        <v>0</v>
      </c>
      <c r="K389" s="61">
        <f t="shared" si="438"/>
        <v>0</v>
      </c>
      <c r="L389" s="61">
        <f t="shared" si="438"/>
        <v>0</v>
      </c>
      <c r="M389" s="61">
        <f t="shared" si="438"/>
        <v>0</v>
      </c>
      <c r="N389" s="61">
        <f t="shared" si="438"/>
        <v>0</v>
      </c>
      <c r="O389" s="61">
        <f t="shared" si="438"/>
        <v>0</v>
      </c>
      <c r="P389" s="61">
        <f t="shared" si="438"/>
        <v>0</v>
      </c>
      <c r="Q389" s="61">
        <f t="shared" si="438"/>
        <v>0</v>
      </c>
      <c r="R389" s="61">
        <f t="shared" si="438"/>
        <v>0</v>
      </c>
      <c r="S389" s="39">
        <v>375</v>
      </c>
    </row>
    <row r="390" spans="1:19" ht="14.1" customHeight="1" x14ac:dyDescent="0.2">
      <c r="A390" s="34">
        <v>376</v>
      </c>
      <c r="B390" s="25" t="s">
        <v>43</v>
      </c>
      <c r="C390" s="10">
        <v>0</v>
      </c>
      <c r="D390" s="10">
        <v>0</v>
      </c>
      <c r="E390" s="10">
        <f t="shared" si="369"/>
        <v>0</v>
      </c>
      <c r="F390" s="10">
        <v>0</v>
      </c>
      <c r="G390" s="6">
        <f t="shared" ref="G390:G392" si="439">SUM(F390)</f>
        <v>0</v>
      </c>
      <c r="H390" s="10">
        <v>0</v>
      </c>
      <c r="I390" s="10">
        <f t="shared" si="371"/>
        <v>0</v>
      </c>
      <c r="J390" s="11">
        <v>0</v>
      </c>
      <c r="K390" s="6">
        <f t="shared" ref="K390:K392" si="440">SUM(J390)</f>
        <v>0</v>
      </c>
      <c r="L390" s="10">
        <v>0</v>
      </c>
      <c r="M390" s="10">
        <f t="shared" si="386"/>
        <v>0</v>
      </c>
      <c r="N390" s="11">
        <v>0</v>
      </c>
      <c r="O390" s="6">
        <f t="shared" ref="O390:O392" si="441">SUM(N390)</f>
        <v>0</v>
      </c>
      <c r="P390" s="10">
        <v>0</v>
      </c>
      <c r="Q390" s="10">
        <f t="shared" si="388"/>
        <v>0</v>
      </c>
      <c r="R390" s="11">
        <v>0</v>
      </c>
      <c r="S390" s="39">
        <v>376</v>
      </c>
    </row>
    <row r="391" spans="1:19" ht="14.1" customHeight="1" x14ac:dyDescent="0.2">
      <c r="A391" s="34">
        <v>377</v>
      </c>
      <c r="B391" s="25" t="s">
        <v>44</v>
      </c>
      <c r="C391" s="10">
        <v>0</v>
      </c>
      <c r="D391" s="10">
        <v>0</v>
      </c>
      <c r="E391" s="10">
        <f t="shared" si="369"/>
        <v>0</v>
      </c>
      <c r="F391" s="10">
        <v>0</v>
      </c>
      <c r="G391" s="6">
        <f t="shared" si="439"/>
        <v>0</v>
      </c>
      <c r="H391" s="10">
        <v>0</v>
      </c>
      <c r="I391" s="10">
        <f t="shared" si="371"/>
        <v>0</v>
      </c>
      <c r="J391" s="11">
        <v>0</v>
      </c>
      <c r="K391" s="6">
        <f t="shared" si="440"/>
        <v>0</v>
      </c>
      <c r="L391" s="10">
        <v>0</v>
      </c>
      <c r="M391" s="10">
        <f t="shared" si="386"/>
        <v>0</v>
      </c>
      <c r="N391" s="11">
        <v>0</v>
      </c>
      <c r="O391" s="6">
        <f t="shared" si="441"/>
        <v>0</v>
      </c>
      <c r="P391" s="10">
        <v>0</v>
      </c>
      <c r="Q391" s="10">
        <f t="shared" si="388"/>
        <v>0</v>
      </c>
      <c r="R391" s="11">
        <v>0</v>
      </c>
      <c r="S391" s="39">
        <v>377</v>
      </c>
    </row>
    <row r="392" spans="1:19" ht="14.1" customHeight="1" x14ac:dyDescent="0.2">
      <c r="A392" s="34">
        <v>378</v>
      </c>
      <c r="B392" s="16" t="s">
        <v>80</v>
      </c>
      <c r="C392" s="6">
        <v>264.8</v>
      </c>
      <c r="D392" s="6">
        <v>0</v>
      </c>
      <c r="E392" s="6">
        <f t="shared" si="369"/>
        <v>2.5</v>
      </c>
      <c r="F392" s="6">
        <v>267.3</v>
      </c>
      <c r="G392" s="6">
        <f t="shared" si="439"/>
        <v>267.3</v>
      </c>
      <c r="H392" s="6">
        <v>0</v>
      </c>
      <c r="I392" s="6">
        <f t="shared" si="371"/>
        <v>6.8000000000000114</v>
      </c>
      <c r="J392" s="9">
        <v>274.10000000000002</v>
      </c>
      <c r="K392" s="6">
        <f t="shared" si="440"/>
        <v>274.10000000000002</v>
      </c>
      <c r="L392" s="6">
        <v>0</v>
      </c>
      <c r="M392" s="6">
        <f t="shared" si="386"/>
        <v>4.3000000000000114</v>
      </c>
      <c r="N392" s="9">
        <v>278.40000000000003</v>
      </c>
      <c r="O392" s="6">
        <f t="shared" si="441"/>
        <v>278.40000000000003</v>
      </c>
      <c r="P392" s="6">
        <v>0</v>
      </c>
      <c r="Q392" s="6">
        <f t="shared" si="388"/>
        <v>2.1999999999999886</v>
      </c>
      <c r="R392" s="9">
        <v>280.60000000000002</v>
      </c>
      <c r="S392" s="39">
        <v>378</v>
      </c>
    </row>
    <row r="393" spans="1:19" s="15" customFormat="1" ht="15.95" customHeight="1" x14ac:dyDescent="0.25">
      <c r="A393" s="34">
        <v>379</v>
      </c>
      <c r="B393" s="57" t="s">
        <v>81</v>
      </c>
      <c r="C393" s="62">
        <f>SUM(C15)-SUM(C215)</f>
        <v>-44038.299999999988</v>
      </c>
      <c r="D393" s="62">
        <f t="shared" ref="D393:G393" si="442">SUM(D15)-SUM(D215)</f>
        <v>-757.49999999999989</v>
      </c>
      <c r="E393" s="62">
        <f t="shared" si="442"/>
        <v>258.19999999999436</v>
      </c>
      <c r="F393" s="62">
        <f>SUM(F15)-SUM(F215)</f>
        <v>-44537.600000000006</v>
      </c>
      <c r="G393" s="62">
        <f t="shared" si="442"/>
        <v>-44537.600000000006</v>
      </c>
      <c r="H393" s="62">
        <f t="shared" ref="H393" si="443">SUM(H15)-SUM(H215)</f>
        <v>-1105.8999999999994</v>
      </c>
      <c r="I393" s="62">
        <f t="shared" ref="I393" si="444">SUM(I15)-SUM(I215)</f>
        <v>-287.49999999999426</v>
      </c>
      <c r="J393" s="62">
        <f>SUM(J15)-SUM(J215)</f>
        <v>-45930.999999999971</v>
      </c>
      <c r="K393" s="62">
        <f t="shared" ref="K393" si="445">SUM(K15)-SUM(K215)</f>
        <v>-45930.999999999971</v>
      </c>
      <c r="L393" s="62">
        <f t="shared" ref="L393" si="446">SUM(L15)-SUM(L215)</f>
        <v>-2096.1999999999998</v>
      </c>
      <c r="M393" s="62">
        <f>SUM(M15)-SUM(M215)</f>
        <v>-5.000000000000675</v>
      </c>
      <c r="N393" s="62">
        <f>SUM(N15)-SUM(N215)</f>
        <v>-48032.200000000012</v>
      </c>
      <c r="O393" s="62">
        <f t="shared" ref="O393" si="447">SUM(O15)-SUM(O215)</f>
        <v>-48032.200000000012</v>
      </c>
      <c r="P393" s="62">
        <f t="shared" ref="P393" si="448">SUM(P15)-SUM(P215)</f>
        <v>-2452.5</v>
      </c>
      <c r="Q393" s="62">
        <f>SUM(Q15)-SUM(Q215)</f>
        <v>139.2999999999949</v>
      </c>
      <c r="R393" s="62">
        <f>SUM(R15)-SUM(R215)</f>
        <v>-50345.39999999998</v>
      </c>
      <c r="S393" s="39">
        <v>379</v>
      </c>
    </row>
    <row r="394" spans="1:19" ht="6" customHeight="1" x14ac:dyDescent="0.2">
      <c r="A394" s="35"/>
      <c r="B394" s="27"/>
      <c r="C394" s="7"/>
      <c r="D394" s="13"/>
      <c r="E394" s="13"/>
      <c r="F394" s="7"/>
      <c r="G394" s="7"/>
      <c r="H394" s="13"/>
      <c r="I394" s="13"/>
      <c r="J394" s="8"/>
      <c r="K394" s="7"/>
      <c r="L394" s="13"/>
      <c r="M394" s="13"/>
      <c r="N394" s="8"/>
      <c r="O394" s="8"/>
      <c r="P394" s="8"/>
      <c r="Q394" s="8"/>
      <c r="R394" s="8"/>
      <c r="S394" s="40"/>
    </row>
    <row r="395" spans="1:19" ht="6" customHeight="1" x14ac:dyDescent="0.2">
      <c r="C395" s="4"/>
      <c r="D395" s="12"/>
      <c r="E395" s="12"/>
      <c r="F395" s="4"/>
      <c r="G395" s="4"/>
      <c r="H395" s="12"/>
      <c r="I395" s="12"/>
      <c r="N395" s="4"/>
      <c r="O395" s="4"/>
      <c r="P395" s="4"/>
      <c r="Q395" s="4"/>
      <c r="R395" s="4"/>
    </row>
    <row r="396" spans="1:19" ht="15" customHeight="1" x14ac:dyDescent="0.2">
      <c r="A396" s="31" t="s">
        <v>9</v>
      </c>
      <c r="B396" s="31"/>
      <c r="C396" s="4"/>
      <c r="D396" s="12"/>
      <c r="E396" s="12"/>
      <c r="F396" s="4"/>
      <c r="G396" s="4"/>
      <c r="H396" s="12"/>
      <c r="I396" s="12"/>
      <c r="N396" s="4"/>
      <c r="O396" s="4"/>
      <c r="P396" s="4"/>
      <c r="Q396" s="4"/>
      <c r="R396" s="4"/>
    </row>
    <row r="397" spans="1:19" ht="15" customHeight="1" x14ac:dyDescent="0.2">
      <c r="A397" s="31" t="s">
        <v>11</v>
      </c>
      <c r="B397" s="31"/>
      <c r="C397" s="4"/>
      <c r="D397" s="12"/>
      <c r="E397" s="12"/>
      <c r="F397" s="4"/>
      <c r="G397" s="4"/>
      <c r="H397" s="12"/>
      <c r="I397" s="12"/>
      <c r="N397" s="4"/>
      <c r="O397" s="4"/>
      <c r="P397" s="4"/>
      <c r="Q397" s="4"/>
      <c r="R397" s="4"/>
    </row>
    <row r="398" spans="1:19" ht="15" customHeight="1" x14ac:dyDescent="0.2">
      <c r="A398" s="31" t="s">
        <v>10</v>
      </c>
      <c r="B398" s="31"/>
      <c r="C398" s="4"/>
      <c r="D398" s="12"/>
      <c r="E398" s="12"/>
      <c r="F398" s="4"/>
      <c r="G398" s="4"/>
      <c r="H398" s="12"/>
      <c r="I398" s="12"/>
      <c r="N398" s="4"/>
      <c r="O398" s="4"/>
      <c r="P398" s="4"/>
      <c r="Q398" s="4"/>
      <c r="R398" s="4"/>
    </row>
    <row r="399" spans="1:19" ht="15" customHeight="1" x14ac:dyDescent="0.2">
      <c r="A399" s="31" t="s">
        <v>8</v>
      </c>
      <c r="B399" s="31"/>
      <c r="C399" s="4"/>
      <c r="D399" s="12"/>
      <c r="E399" s="12"/>
      <c r="F399" s="4"/>
      <c r="G399" s="4"/>
      <c r="H399" s="12"/>
      <c r="I399" s="12"/>
      <c r="N399" s="4"/>
      <c r="O399" s="4"/>
      <c r="P399" s="4"/>
      <c r="Q399" s="4"/>
      <c r="R399" s="4"/>
    </row>
    <row r="400" spans="1:19" x14ac:dyDescent="0.2">
      <c r="C400" s="4"/>
      <c r="D400" s="12"/>
      <c r="E400" s="12"/>
      <c r="F400" s="4"/>
      <c r="G400" s="4"/>
      <c r="H400" s="12"/>
      <c r="I400" s="12"/>
    </row>
    <row r="401" spans="3:9" x14ac:dyDescent="0.2">
      <c r="C401" s="4"/>
      <c r="D401" s="12"/>
      <c r="E401" s="12"/>
      <c r="F401" s="4"/>
      <c r="G401" s="4"/>
      <c r="H401" s="12"/>
      <c r="I401" s="12"/>
    </row>
    <row r="402" spans="3:9" x14ac:dyDescent="0.2">
      <c r="C402" s="4"/>
      <c r="D402" s="12"/>
      <c r="E402" s="12"/>
      <c r="F402" s="4"/>
      <c r="G402" s="4"/>
      <c r="H402" s="12"/>
      <c r="I402" s="12"/>
    </row>
    <row r="403" spans="3:9" x14ac:dyDescent="0.2">
      <c r="C403" s="4"/>
      <c r="D403" s="12"/>
      <c r="E403" s="12"/>
      <c r="F403" s="4"/>
      <c r="G403" s="4"/>
      <c r="H403" s="12"/>
      <c r="I403" s="12"/>
    </row>
    <row r="404" spans="3:9" x14ac:dyDescent="0.2">
      <c r="C404" s="4"/>
      <c r="D404" s="12"/>
      <c r="E404" s="12"/>
      <c r="F404" s="4"/>
      <c r="G404" s="4"/>
      <c r="H404" s="12"/>
      <c r="I404" s="12"/>
    </row>
    <row r="405" spans="3:9" x14ac:dyDescent="0.2">
      <c r="C405" s="4"/>
      <c r="D405" s="12"/>
      <c r="E405" s="12"/>
      <c r="F405" s="4"/>
      <c r="G405" s="4"/>
      <c r="H405" s="12"/>
      <c r="I405" s="12"/>
    </row>
    <row r="406" spans="3:9" x14ac:dyDescent="0.2">
      <c r="C406" s="4"/>
      <c r="D406" s="12"/>
      <c r="E406" s="12"/>
      <c r="F406" s="4"/>
      <c r="G406" s="4"/>
      <c r="H406" s="12"/>
      <c r="I406" s="12"/>
    </row>
    <row r="407" spans="3:9" x14ac:dyDescent="0.2">
      <c r="C407" s="4"/>
      <c r="D407" s="12"/>
      <c r="E407" s="12"/>
      <c r="F407" s="4"/>
      <c r="G407" s="4"/>
      <c r="H407" s="12"/>
      <c r="I407" s="12"/>
    </row>
    <row r="408" spans="3:9" x14ac:dyDescent="0.2">
      <c r="C408" s="4"/>
      <c r="D408" s="12"/>
      <c r="E408" s="12"/>
      <c r="F408" s="4"/>
      <c r="G408" s="4"/>
      <c r="H408" s="12"/>
      <c r="I408" s="12"/>
    </row>
    <row r="409" spans="3:9" x14ac:dyDescent="0.2">
      <c r="C409" s="4"/>
      <c r="D409" s="12"/>
      <c r="E409" s="12"/>
      <c r="F409" s="4"/>
      <c r="G409" s="4"/>
      <c r="H409" s="12"/>
      <c r="I409" s="12"/>
    </row>
    <row r="410" spans="3:9" x14ac:dyDescent="0.2">
      <c r="C410" s="4"/>
      <c r="D410" s="12"/>
      <c r="E410" s="12"/>
      <c r="F410" s="4"/>
      <c r="G410" s="4"/>
      <c r="H410" s="12"/>
      <c r="I410" s="12"/>
    </row>
    <row r="411" spans="3:9" x14ac:dyDescent="0.2">
      <c r="C411" s="4"/>
      <c r="D411" s="12"/>
      <c r="E411" s="12"/>
      <c r="F411" s="4"/>
      <c r="G411" s="4"/>
      <c r="H411" s="12"/>
      <c r="I411" s="12"/>
    </row>
    <row r="412" spans="3:9" x14ac:dyDescent="0.2">
      <c r="C412" s="4"/>
      <c r="D412" s="12"/>
      <c r="E412" s="12"/>
      <c r="F412" s="4"/>
      <c r="G412" s="4"/>
      <c r="H412" s="12"/>
      <c r="I412" s="12"/>
    </row>
    <row r="413" spans="3:9" x14ac:dyDescent="0.2">
      <c r="C413" s="4"/>
      <c r="D413" s="12"/>
      <c r="E413" s="12"/>
      <c r="F413" s="4"/>
      <c r="G413" s="4"/>
      <c r="H413" s="12"/>
      <c r="I413" s="12"/>
    </row>
    <row r="414" spans="3:9" x14ac:dyDescent="0.2">
      <c r="C414" s="4"/>
      <c r="D414" s="12"/>
      <c r="E414" s="12"/>
      <c r="F414" s="4"/>
      <c r="G414" s="4"/>
      <c r="H414" s="12"/>
      <c r="I414" s="12"/>
    </row>
    <row r="415" spans="3:9" x14ac:dyDescent="0.2">
      <c r="C415" s="4"/>
      <c r="D415" s="4"/>
      <c r="E415" s="4"/>
      <c r="F415" s="4"/>
      <c r="G415" s="4"/>
      <c r="H415" s="4"/>
      <c r="I415" s="4"/>
    </row>
    <row r="416" spans="3:9" x14ac:dyDescent="0.2">
      <c r="C416" s="4"/>
      <c r="D416" s="4"/>
      <c r="E416" s="4"/>
      <c r="F416" s="4"/>
      <c r="G416" s="4"/>
      <c r="H416" s="4"/>
      <c r="I416" s="4"/>
    </row>
    <row r="417" spans="3:9" x14ac:dyDescent="0.2">
      <c r="C417" s="4"/>
      <c r="D417" s="4"/>
      <c r="E417" s="4"/>
      <c r="F417" s="4"/>
      <c r="G417" s="4"/>
      <c r="H417" s="4"/>
      <c r="I417" s="4"/>
    </row>
    <row r="418" spans="3:9" x14ac:dyDescent="0.2">
      <c r="C418" s="4"/>
      <c r="D418" s="4"/>
      <c r="E418" s="4"/>
      <c r="F418" s="4"/>
      <c r="G418" s="4"/>
      <c r="H418" s="4"/>
      <c r="I418" s="4"/>
    </row>
    <row r="419" spans="3:9" x14ac:dyDescent="0.2">
      <c r="C419" s="4"/>
      <c r="D419" s="4"/>
      <c r="E419" s="4"/>
      <c r="F419" s="4"/>
      <c r="G419" s="4"/>
      <c r="H419" s="4"/>
      <c r="I419" s="4"/>
    </row>
    <row r="420" spans="3:9" x14ac:dyDescent="0.2">
      <c r="C420" s="4"/>
      <c r="D420" s="4"/>
      <c r="E420" s="4"/>
      <c r="F420" s="4"/>
      <c r="G420" s="4"/>
      <c r="H420" s="4"/>
      <c r="I420" s="4"/>
    </row>
    <row r="421" spans="3:9" x14ac:dyDescent="0.2">
      <c r="C421" s="4"/>
      <c r="D421" s="4"/>
      <c r="E421" s="4"/>
      <c r="F421" s="4"/>
      <c r="G421" s="4"/>
      <c r="H421" s="4"/>
      <c r="I421" s="4"/>
    </row>
    <row r="422" spans="3:9" x14ac:dyDescent="0.2">
      <c r="C422" s="4"/>
      <c r="D422" s="4"/>
      <c r="E422" s="4"/>
      <c r="F422" s="4"/>
      <c r="G422" s="4"/>
      <c r="H422" s="4"/>
      <c r="I422" s="4"/>
    </row>
    <row r="423" spans="3:9" x14ac:dyDescent="0.2">
      <c r="C423" s="4"/>
      <c r="D423" s="4"/>
      <c r="E423" s="4"/>
      <c r="F423" s="4"/>
      <c r="G423" s="4"/>
      <c r="H423" s="4"/>
      <c r="I423" s="4"/>
    </row>
    <row r="424" spans="3:9" x14ac:dyDescent="0.2">
      <c r="C424" s="4"/>
      <c r="D424" s="4"/>
      <c r="E424" s="4"/>
      <c r="F424" s="4"/>
      <c r="G424" s="4"/>
      <c r="H424" s="4"/>
      <c r="I424" s="4"/>
    </row>
    <row r="425" spans="3:9" x14ac:dyDescent="0.2">
      <c r="C425" s="4"/>
      <c r="D425" s="4"/>
      <c r="E425" s="4"/>
      <c r="F425" s="4"/>
      <c r="G425" s="4"/>
      <c r="H425" s="4"/>
      <c r="I425" s="4"/>
    </row>
    <row r="426" spans="3:9" x14ac:dyDescent="0.2">
      <c r="C426" s="4"/>
      <c r="D426" s="4"/>
      <c r="E426" s="4"/>
      <c r="F426" s="4"/>
      <c r="G426" s="4"/>
      <c r="H426" s="4"/>
      <c r="I426" s="4"/>
    </row>
    <row r="427" spans="3:9" x14ac:dyDescent="0.2">
      <c r="C427" s="4"/>
      <c r="D427" s="4"/>
      <c r="E427" s="4"/>
      <c r="F427" s="4"/>
      <c r="G427" s="4"/>
      <c r="H427" s="4"/>
      <c r="I427" s="4"/>
    </row>
    <row r="428" spans="3:9" x14ac:dyDescent="0.2">
      <c r="C428" s="4"/>
      <c r="D428" s="4"/>
      <c r="E428" s="4"/>
      <c r="F428" s="4"/>
      <c r="G428" s="4"/>
      <c r="H428" s="4"/>
      <c r="I428" s="4"/>
    </row>
    <row r="429" spans="3:9" x14ac:dyDescent="0.2">
      <c r="C429" s="4"/>
      <c r="D429" s="4"/>
      <c r="E429" s="4"/>
      <c r="F429" s="4"/>
      <c r="G429" s="4"/>
      <c r="H429" s="4"/>
      <c r="I429" s="4"/>
    </row>
    <row r="430" spans="3:9" x14ac:dyDescent="0.2">
      <c r="C430" s="4"/>
      <c r="D430" s="4"/>
      <c r="E430" s="4"/>
      <c r="F430" s="4"/>
      <c r="G430" s="4"/>
      <c r="H430" s="4"/>
      <c r="I430" s="4"/>
    </row>
    <row r="431" spans="3:9" x14ac:dyDescent="0.2">
      <c r="C431" s="4"/>
      <c r="D431" s="4"/>
      <c r="E431" s="4"/>
      <c r="F431" s="4"/>
      <c r="G431" s="4"/>
      <c r="H431" s="4"/>
      <c r="I431" s="4"/>
    </row>
    <row r="432" spans="3:9" x14ac:dyDescent="0.2">
      <c r="C432" s="4"/>
      <c r="D432" s="4"/>
      <c r="E432" s="4"/>
      <c r="F432" s="4"/>
      <c r="G432" s="4"/>
      <c r="H432" s="4"/>
      <c r="I432" s="4"/>
    </row>
    <row r="433" spans="3:9" x14ac:dyDescent="0.2">
      <c r="C433" s="4"/>
      <c r="D433" s="4"/>
      <c r="E433" s="4"/>
      <c r="F433" s="4"/>
      <c r="G433" s="4"/>
      <c r="H433" s="4"/>
      <c r="I433" s="4"/>
    </row>
    <row r="434" spans="3:9" x14ac:dyDescent="0.2">
      <c r="C434" s="4"/>
      <c r="D434" s="4"/>
      <c r="E434" s="4"/>
      <c r="F434" s="4"/>
      <c r="G434" s="4"/>
      <c r="H434" s="4"/>
      <c r="I434" s="4"/>
    </row>
    <row r="435" spans="3:9" x14ac:dyDescent="0.2">
      <c r="C435" s="4"/>
      <c r="D435" s="4"/>
      <c r="E435" s="4"/>
      <c r="F435" s="4"/>
      <c r="G435" s="4"/>
      <c r="H435" s="4"/>
      <c r="I435" s="4"/>
    </row>
    <row r="436" spans="3:9" x14ac:dyDescent="0.2">
      <c r="C436" s="4"/>
      <c r="D436" s="4"/>
      <c r="E436" s="4"/>
      <c r="F436" s="4"/>
      <c r="G436" s="4"/>
      <c r="H436" s="4"/>
      <c r="I436" s="4"/>
    </row>
    <row r="437" spans="3:9" x14ac:dyDescent="0.2">
      <c r="C437" s="4"/>
      <c r="D437" s="4"/>
      <c r="E437" s="4"/>
      <c r="F437" s="4"/>
      <c r="G437" s="4"/>
      <c r="H437" s="4"/>
      <c r="I437" s="4"/>
    </row>
    <row r="438" spans="3:9" x14ac:dyDescent="0.2">
      <c r="C438" s="4"/>
      <c r="D438" s="4"/>
      <c r="E438" s="4"/>
      <c r="F438" s="4"/>
      <c r="G438" s="4"/>
      <c r="H438" s="4"/>
      <c r="I438" s="4"/>
    </row>
  </sheetData>
  <mergeCells count="28">
    <mergeCell ref="P10:Q10"/>
    <mergeCell ref="R10:R13"/>
    <mergeCell ref="P11:P13"/>
    <mergeCell ref="Q11:Q13"/>
    <mergeCell ref="M11:M13"/>
    <mergeCell ref="G6:R6"/>
    <mergeCell ref="G7:R7"/>
    <mergeCell ref="G8:R8"/>
    <mergeCell ref="E11:E13"/>
    <mergeCell ref="H11:H13"/>
    <mergeCell ref="H10:I10"/>
    <mergeCell ref="I11:I13"/>
    <mergeCell ref="F10:F13"/>
    <mergeCell ref="G10:G13"/>
    <mergeCell ref="G9:R9"/>
    <mergeCell ref="J10:J13"/>
    <mergeCell ref="K10:K13"/>
    <mergeCell ref="L10:M10"/>
    <mergeCell ref="N10:N13"/>
    <mergeCell ref="L11:L13"/>
    <mergeCell ref="O10:O13"/>
    <mergeCell ref="C9:F9"/>
    <mergeCell ref="D10:E10"/>
    <mergeCell ref="D11:D13"/>
    <mergeCell ref="C6:F6"/>
    <mergeCell ref="C7:F7"/>
    <mergeCell ref="C8:F8"/>
    <mergeCell ref="C10:C13"/>
  </mergeCells>
  <phoneticPr fontId="0" type="noConversion"/>
  <printOptions horizontalCentered="1"/>
  <pageMargins left="0.74803149606299213" right="0.74803149606299213" top="0.98425196850393704" bottom="0.98425196850393704" header="0" footer="0"/>
  <pageSetup scale="60" pageOrder="overThenDown" orientation="portrait" r:id="rId1"/>
  <headerFooter alignWithMargins="0"/>
  <rowBreaks count="4" manualBreakCount="4">
    <brk id="79" max="18" man="1"/>
    <brk id="212" max="18" man="1"/>
    <brk id="278" max="18" man="1"/>
    <brk id="344" max="18" man="1"/>
  </rowBreaks>
  <colBreaks count="1" manualBreakCount="1">
    <brk id="6" max="39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CNPII MBP6</vt:lpstr>
      <vt:lpstr>'Cuadro 2 CNPII MBP6'!Área_de_impresión</vt:lpstr>
      <vt:lpstr>'Cuadro 2 CNPII MBP6'!Títulos_a_imprimir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AACEVEDO</dc:creator>
  <cp:lastModifiedBy>Dalys Liao de Pardo</cp:lastModifiedBy>
  <cp:lastPrinted>2018-03-08T22:18:04Z</cp:lastPrinted>
  <dcterms:created xsi:type="dcterms:W3CDTF">2010-06-09T14:49:49Z</dcterms:created>
  <dcterms:modified xsi:type="dcterms:W3CDTF">2018-03-09T18:18:48Z</dcterms:modified>
</cp:coreProperties>
</file>